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total" sheetId="1" r:id="rId1"/>
    <sheet name="man" sheetId="2" r:id="rId2"/>
    <sheet name="female" sheetId="3" r:id="rId3"/>
    <sheet name="MALE" sheetId="4" r:id="rId4"/>
    <sheet name="WOMEN" sheetId="5" r:id="rId5"/>
    <sheet name="boxers" sheetId="6" r:id="rId6"/>
    <sheet name="team-off" sheetId="7" r:id="rId7"/>
    <sheet name="R&amp;J" sheetId="8" r:id="rId8"/>
    <sheet name="ITO" sheetId="9" r:id="rId9"/>
  </sheets>
  <definedNames/>
  <calcPr fullCalcOnLoad="1"/>
</workbook>
</file>

<file path=xl/sharedStrings.xml><?xml version="1.0" encoding="utf-8"?>
<sst xmlns="http://schemas.openxmlformats.org/spreadsheetml/2006/main" count="2127" uniqueCount="1081">
  <si>
    <t>EVENT</t>
  </si>
  <si>
    <t xml:space="preserve">   EUBC European Boxing Championships Sarajevo 2021</t>
  </si>
  <si>
    <t>EVENT DATES</t>
  </si>
  <si>
    <t xml:space="preserve">           August 10 – 21, 2021</t>
  </si>
  <si>
    <t>COMPETITION DATES</t>
  </si>
  <si>
    <t xml:space="preserve">           August  2 - 20, 2021      </t>
  </si>
  <si>
    <t>37-40 kg, 42 kg, 44 kg, 46 kg, 48 kg, 50 kg, 52 kg, 54 kg, 57 kg, 60 kg, 63 kg, 66 kg, 70 kg, 75 kg, 80 kg,</t>
  </si>
  <si>
    <t xml:space="preserve">    Technical Meeting</t>
  </si>
  <si>
    <t>August 11</t>
  </si>
  <si>
    <t xml:space="preserve">Sport Entry </t>
  </si>
  <si>
    <t>August 10&amp;11</t>
  </si>
  <si>
    <t>09:00-12:00</t>
  </si>
  <si>
    <t>Official Draw</t>
  </si>
  <si>
    <t>W</t>
  </si>
  <si>
    <t>34-36</t>
  </si>
  <si>
    <t xml:space="preserve">      C  A  T  E  G  O  R  I  E  S</t>
  </si>
  <si>
    <t>Date</t>
  </si>
  <si>
    <t>Phase</t>
  </si>
  <si>
    <t>Session Time</t>
  </si>
  <si>
    <t>Ring</t>
  </si>
  <si>
    <t># Bouts</t>
  </si>
  <si>
    <t>37-40</t>
  </si>
  <si>
    <t>lenght (min)</t>
  </si>
  <si>
    <t>Lenght</t>
  </si>
  <si>
    <t>DAY 1</t>
  </si>
  <si>
    <t>12th August</t>
  </si>
  <si>
    <t>Preliminaries</t>
  </si>
  <si>
    <t>A</t>
  </si>
  <si>
    <t>DAY 2</t>
  </si>
  <si>
    <t>13th August</t>
  </si>
  <si>
    <t>DAY 3</t>
  </si>
  <si>
    <t>14th August</t>
  </si>
  <si>
    <t>DAY 4</t>
  </si>
  <si>
    <t>15th August</t>
  </si>
  <si>
    <t>Quarter final-W</t>
  </si>
  <si>
    <t>Quarter final</t>
  </si>
  <si>
    <t>16th August</t>
  </si>
  <si>
    <t>DAY 5</t>
  </si>
  <si>
    <t>17th August</t>
  </si>
  <si>
    <t>Semi-final-W</t>
  </si>
  <si>
    <t>DAY 6</t>
  </si>
  <si>
    <t>18th August</t>
  </si>
  <si>
    <t>DAY 7</t>
  </si>
  <si>
    <t>19th August</t>
  </si>
  <si>
    <t>Semi Finals</t>
  </si>
  <si>
    <t>DAY 8</t>
  </si>
  <si>
    <t>20th August</t>
  </si>
  <si>
    <t>Finals-W</t>
  </si>
  <si>
    <t>Finals</t>
  </si>
  <si>
    <t>DAY 9</t>
  </si>
  <si>
    <t>Legend</t>
  </si>
  <si>
    <t># Boxers</t>
  </si>
  <si>
    <t>BOXERS</t>
  </si>
  <si>
    <t>w</t>
  </si>
  <si>
    <t>bouts</t>
  </si>
  <si>
    <t>Quarter - Finals</t>
  </si>
  <si>
    <t>Semi- Finals</t>
  </si>
  <si>
    <t>women</t>
  </si>
  <si>
    <t>&amp;2w</t>
  </si>
  <si>
    <t>3h</t>
  </si>
  <si>
    <t>W-3h</t>
  </si>
  <si>
    <t>34-36kg, 38 kg, 40 kg, 42 kg, 44 kg, 46 kg, 48 kg, 51 kg, 54 kg, 57 kg, 60 kg, 64 kg, 70 kg.</t>
  </si>
  <si>
    <t>ZEMLJA</t>
  </si>
  <si>
    <t>TOTAL</t>
  </si>
  <si>
    <t>ALBANIA</t>
  </si>
  <si>
    <t>ARMENIA</t>
  </si>
  <si>
    <t>BELARUS</t>
  </si>
  <si>
    <t>B&amp;H</t>
  </si>
  <si>
    <t>CROATIA</t>
  </si>
  <si>
    <t>CZECH</t>
  </si>
  <si>
    <t>ESTONIA</t>
  </si>
  <si>
    <t>GEORGIA</t>
  </si>
  <si>
    <t>GREECE</t>
  </si>
  <si>
    <t>ITALIA</t>
  </si>
  <si>
    <t xml:space="preserve">ISRAEL </t>
  </si>
  <si>
    <t>KOSOVO</t>
  </si>
  <si>
    <t>LATVIA</t>
  </si>
  <si>
    <t>LITHUANIA</t>
  </si>
  <si>
    <t>HUNGARIA</t>
  </si>
  <si>
    <t>MOLDOVA</t>
  </si>
  <si>
    <t>N. MACEDONIA</t>
  </si>
  <si>
    <t>POLAND</t>
  </si>
  <si>
    <t>ROMANIA</t>
  </si>
  <si>
    <t>RUSSIA</t>
  </si>
  <si>
    <t>TURKEY</t>
  </si>
  <si>
    <t>SLOVENIA</t>
  </si>
  <si>
    <t>SPAIN</t>
  </si>
  <si>
    <t>SERBIA</t>
  </si>
  <si>
    <t>UKRAINA</t>
  </si>
  <si>
    <t>MATCHES</t>
  </si>
  <si>
    <t>Zemlja</t>
  </si>
  <si>
    <t>UKUPNO</t>
  </si>
  <si>
    <t>ITALY</t>
  </si>
  <si>
    <t>ISRAEL</t>
  </si>
  <si>
    <t>HUNGARY</t>
  </si>
  <si>
    <t>boxers</t>
  </si>
  <si>
    <t>Sarajevo 2021</t>
  </si>
  <si>
    <t>First Name</t>
  </si>
  <si>
    <t>Last Name</t>
  </si>
  <si>
    <t>Reserves</t>
  </si>
  <si>
    <t xml:space="preserve">Total </t>
  </si>
  <si>
    <t>Albania M</t>
  </si>
  <si>
    <t xml:space="preserve">Riduan </t>
  </si>
  <si>
    <t>Gashi</t>
  </si>
  <si>
    <t>ALB</t>
  </si>
  <si>
    <t>M</t>
  </si>
  <si>
    <t xml:space="preserve">Ahmed </t>
  </si>
  <si>
    <t>Koci</t>
  </si>
  <si>
    <t>Armenia M</t>
  </si>
  <si>
    <t xml:space="preserve">Aghvan </t>
  </si>
  <si>
    <t>Baghdasaryan</t>
  </si>
  <si>
    <t>ARM</t>
  </si>
  <si>
    <t>Vahagn</t>
  </si>
  <si>
    <t>Galstyan</t>
  </si>
  <si>
    <t>Gor</t>
  </si>
  <si>
    <t>Manukyan</t>
  </si>
  <si>
    <t>Tigran</t>
  </si>
  <si>
    <t>Makichyan</t>
  </si>
  <si>
    <t>Vazgen</t>
  </si>
  <si>
    <t>Karhanyan</t>
  </si>
  <si>
    <t>Spartak</t>
  </si>
  <si>
    <t>Nahapetyan</t>
  </si>
  <si>
    <t xml:space="preserve">Alen </t>
  </si>
  <si>
    <t>Stepanyan</t>
  </si>
  <si>
    <t>Artak</t>
  </si>
  <si>
    <t>Minasyan</t>
  </si>
  <si>
    <t>Andranik</t>
  </si>
  <si>
    <t>Martirosyan</t>
  </si>
  <si>
    <t xml:space="preserve">Samvel </t>
  </si>
  <si>
    <t>Siramargyan</t>
  </si>
  <si>
    <t xml:space="preserve">Argishti </t>
  </si>
  <si>
    <t>Hakobyan</t>
  </si>
  <si>
    <t xml:space="preserve">Hayk </t>
  </si>
  <si>
    <t>Ghahramanyan</t>
  </si>
  <si>
    <t>Lyova</t>
  </si>
  <si>
    <t>Kirakosyan</t>
  </si>
  <si>
    <t>Davit</t>
  </si>
  <si>
    <t>Nikoghosyan</t>
  </si>
  <si>
    <t>Karen</t>
  </si>
  <si>
    <t>Petrosyan</t>
  </si>
  <si>
    <t>Sargis</t>
  </si>
  <si>
    <t xml:space="preserve"> Andriasyan</t>
  </si>
  <si>
    <t>Armenia W</t>
  </si>
  <si>
    <t>Viktorya</t>
  </si>
  <si>
    <t>Zakaryan</t>
  </si>
  <si>
    <t>Heghine</t>
  </si>
  <si>
    <t>Belarus M</t>
  </si>
  <si>
    <t xml:space="preserve">37-40 </t>
  </si>
  <si>
    <t>Siarhei</t>
  </si>
  <si>
    <t>Zayats</t>
  </si>
  <si>
    <t>42 kg</t>
  </si>
  <si>
    <t>Hleb</t>
  </si>
  <si>
    <t>Habeyeu</t>
  </si>
  <si>
    <t>BLR</t>
  </si>
  <si>
    <t>Pavel</t>
  </si>
  <si>
    <t>Panamarou</t>
  </si>
  <si>
    <t>44 kg</t>
  </si>
  <si>
    <t>Gleb</t>
  </si>
  <si>
    <t>Kardziushou</t>
  </si>
  <si>
    <t>48 kg</t>
  </si>
  <si>
    <t>Tsimur</t>
  </si>
  <si>
    <t>Siankevich</t>
  </si>
  <si>
    <t>50 kg</t>
  </si>
  <si>
    <t>Andrei</t>
  </si>
  <si>
    <t>Kipel</t>
  </si>
  <si>
    <t>52 kg</t>
  </si>
  <si>
    <t>Novik</t>
  </si>
  <si>
    <t>54 kg</t>
  </si>
  <si>
    <t>Anatoli</t>
  </si>
  <si>
    <t>Baranouski</t>
  </si>
  <si>
    <t>57 kg</t>
  </si>
  <si>
    <t>Ilya</t>
  </si>
  <si>
    <t>Buyankou</t>
  </si>
  <si>
    <t>60 kg</t>
  </si>
  <si>
    <t>Matskevich</t>
  </si>
  <si>
    <t>63 kg</t>
  </si>
  <si>
    <t>Kanstantin</t>
  </si>
  <si>
    <t>Maskaliou</t>
  </si>
  <si>
    <t>66 kg</t>
  </si>
  <si>
    <t>Saveli</t>
  </si>
  <si>
    <t>Sabaleuski</t>
  </si>
  <si>
    <t>70 kg</t>
  </si>
  <si>
    <t>Rumiantsau</t>
  </si>
  <si>
    <t>80 kg</t>
  </si>
  <si>
    <t>Kiryl</t>
  </si>
  <si>
    <t>Harbatsenka</t>
  </si>
  <si>
    <t>90 kg</t>
  </si>
  <si>
    <t>Uladzimir</t>
  </si>
  <si>
    <t>Putsko</t>
  </si>
  <si>
    <t>Bosnia and Herzegivina M</t>
  </si>
  <si>
    <t>Viktor</t>
  </si>
  <si>
    <t>Legin</t>
  </si>
  <si>
    <t>BSH</t>
  </si>
  <si>
    <t xml:space="preserve"> Rejan</t>
  </si>
  <si>
    <t>Jakupovic</t>
  </si>
  <si>
    <t xml:space="preserve"> Dzenet</t>
  </si>
  <si>
    <t>Kučevic</t>
  </si>
  <si>
    <t xml:space="preserve"> Eldin</t>
  </si>
  <si>
    <t>Hodzic</t>
  </si>
  <si>
    <t xml:space="preserve">Niksa </t>
  </si>
  <si>
    <t>Surutov</t>
  </si>
  <si>
    <t xml:space="preserve">Emir </t>
  </si>
  <si>
    <t>Kunovac</t>
  </si>
  <si>
    <t xml:space="preserve">Pezo </t>
  </si>
  <si>
    <t>Arman</t>
  </si>
  <si>
    <t xml:space="preserve"> Tarik</t>
  </si>
  <si>
    <t xml:space="preserve">Andrej </t>
  </si>
  <si>
    <t>Savkovic</t>
  </si>
  <si>
    <t xml:space="preserve">Mateja </t>
  </si>
  <si>
    <t>Metlic</t>
  </si>
  <si>
    <t xml:space="preserve">Njegoš </t>
  </si>
  <si>
    <t>Bubnjevic</t>
  </si>
  <si>
    <t xml:space="preserve">Aleks </t>
  </si>
  <si>
    <t>Selimovic</t>
  </si>
  <si>
    <t xml:space="preserve">Na’Deyonn </t>
  </si>
  <si>
    <t>Grisset</t>
  </si>
  <si>
    <t>Bosnia and Herzegivina W</t>
  </si>
  <si>
    <t>51 kg</t>
  </si>
  <si>
    <t>Dunja</t>
  </si>
  <si>
    <t>Vuksic</t>
  </si>
  <si>
    <t>Marija</t>
  </si>
  <si>
    <t>Vujanovic</t>
  </si>
  <si>
    <t>Mia</t>
  </si>
  <si>
    <t>Dakovic</t>
  </si>
  <si>
    <t>Czech M</t>
  </si>
  <si>
    <t>Dorian</t>
  </si>
  <si>
    <t>Kropog</t>
  </si>
  <si>
    <t>CZE</t>
  </si>
  <si>
    <t>Tomaš</t>
  </si>
  <si>
    <t>Glovčik</t>
  </si>
  <si>
    <t>Czech W</t>
  </si>
  <si>
    <t>Amalie</t>
  </si>
  <si>
    <t>Lantova</t>
  </si>
  <si>
    <t xml:space="preserve">Viktorie </t>
  </si>
  <si>
    <t>Jilkova</t>
  </si>
  <si>
    <t>Julie</t>
  </si>
  <si>
    <t>Polednikova</t>
  </si>
  <si>
    <t>Estonian M</t>
  </si>
  <si>
    <t>RUSLAN</t>
  </si>
  <si>
    <t>AULOV</t>
  </si>
  <si>
    <t>EST</t>
  </si>
  <si>
    <t>Greece M</t>
  </si>
  <si>
    <t xml:space="preserve">NEARCHOS PETROS </t>
  </si>
  <si>
    <t>KONSTNANTINOUDIS</t>
  </si>
  <si>
    <t>GRE</t>
  </si>
  <si>
    <t>Italia M</t>
  </si>
  <si>
    <t>Reserve</t>
  </si>
  <si>
    <t>KEVIN</t>
  </si>
  <si>
    <t>SCIUTO</t>
  </si>
  <si>
    <t>ITA</t>
  </si>
  <si>
    <t>SASHA</t>
  </si>
  <si>
    <t>MENCARONI</t>
  </si>
  <si>
    <t>DEREK</t>
  </si>
  <si>
    <t>FE'</t>
  </si>
  <si>
    <t>ALESSANDRO</t>
  </si>
  <si>
    <t>CIPRIANI</t>
  </si>
  <si>
    <t>MATTIA</t>
  </si>
  <si>
    <t>TURRIN</t>
  </si>
  <si>
    <t>46 kg</t>
  </si>
  <si>
    <t>FRANCESCO</t>
  </si>
  <si>
    <t>CRUCILLA</t>
  </si>
  <si>
    <t>MARCO</t>
  </si>
  <si>
    <t>ROSSITTO</t>
  </si>
  <si>
    <t>DANIELE</t>
  </si>
  <si>
    <t>DAVI'</t>
  </si>
  <si>
    <t>AZZARELLO</t>
  </si>
  <si>
    <t>GIUNGATO</t>
  </si>
  <si>
    <t>CHRISTIAN</t>
  </si>
  <si>
    <t>ROMASINO</t>
  </si>
  <si>
    <t>SALVATORE</t>
  </si>
  <si>
    <t>LO PICCOLO</t>
  </si>
  <si>
    <t>CHRISTIAN SALVATORE</t>
  </si>
  <si>
    <t>SINAGRA</t>
  </si>
  <si>
    <t>VINCENZO</t>
  </si>
  <si>
    <t>ZANGHI</t>
  </si>
  <si>
    <t>SAVARESE</t>
  </si>
  <si>
    <t>ANTONINO</t>
  </si>
  <si>
    <t>FALCONERI</t>
  </si>
  <si>
    <t>FEDERIK</t>
  </si>
  <si>
    <t>GABRIEL</t>
  </si>
  <si>
    <t>MORALE</t>
  </si>
  <si>
    <t>CARACAUSI</t>
  </si>
  <si>
    <t>Italia W</t>
  </si>
  <si>
    <t>40 kg</t>
  </si>
  <si>
    <t>ARIEL</t>
  </si>
  <si>
    <t>FRONTERRE</t>
  </si>
  <si>
    <t>ANNA</t>
  </si>
  <si>
    <t>DE DONATO LIPARULO</t>
  </si>
  <si>
    <t>ANITA</t>
  </si>
  <si>
    <t>BORGHI</t>
  </si>
  <si>
    <t>GIULIETTA</t>
  </si>
  <si>
    <t>MARONGIU</t>
  </si>
  <si>
    <t>BRUNILDA</t>
  </si>
  <si>
    <t>BARCA</t>
  </si>
  <si>
    <t>STELLA</t>
  </si>
  <si>
    <t>TOSADORI</t>
  </si>
  <si>
    <t>ANGELICA</t>
  </si>
  <si>
    <t>LOPEZ</t>
  </si>
  <si>
    <t>CATERINA</t>
  </si>
  <si>
    <t>PIANO</t>
  </si>
  <si>
    <t>GINEVRA</t>
  </si>
  <si>
    <t>MUZZI</t>
  </si>
  <si>
    <t>64 kg</t>
  </si>
  <si>
    <t>SARA</t>
  </si>
  <si>
    <t>SCORRANO</t>
  </si>
  <si>
    <t>AMINA</t>
  </si>
  <si>
    <t>GOLINELLI</t>
  </si>
  <si>
    <t>Israel M</t>
  </si>
  <si>
    <t>Igor Igal</t>
  </si>
  <si>
    <t>Troyanovsky</t>
  </si>
  <si>
    <t>ISR</t>
  </si>
  <si>
    <t>Adel</t>
  </si>
  <si>
    <t>Saris</t>
  </si>
  <si>
    <t>Malek</t>
  </si>
  <si>
    <t>Hassan</t>
  </si>
  <si>
    <t>Mohammad</t>
  </si>
  <si>
    <t>Sarris</t>
  </si>
  <si>
    <t>Amin</t>
  </si>
  <si>
    <t>Wahbi</t>
  </si>
  <si>
    <t xml:space="preserve">Idan </t>
  </si>
  <si>
    <t>Ashurov</t>
  </si>
  <si>
    <t>Abdallah</t>
  </si>
  <si>
    <t>Rahal</t>
  </si>
  <si>
    <t>Eric</t>
  </si>
  <si>
    <t>Lalmiev</t>
  </si>
  <si>
    <t>Alexander</t>
  </si>
  <si>
    <t>Martynenko</t>
  </si>
  <si>
    <t>Ariel</t>
  </si>
  <si>
    <t>Mouromtsev</t>
  </si>
  <si>
    <t>Israel W</t>
  </si>
  <si>
    <t>Malak</t>
  </si>
  <si>
    <t>Fashfsha</t>
  </si>
  <si>
    <t>Kosovo M</t>
  </si>
  <si>
    <t>40kg.</t>
  </si>
  <si>
    <t xml:space="preserve">DASANT </t>
  </si>
  <si>
    <t>AHMETI</t>
  </si>
  <si>
    <t>KOS</t>
  </si>
  <si>
    <t>66kg.</t>
  </si>
  <si>
    <t>LUAN</t>
  </si>
  <si>
    <t>MORINA</t>
  </si>
  <si>
    <t xml:space="preserve"> 50kg.</t>
  </si>
  <si>
    <t>RIGON</t>
  </si>
  <si>
    <t>DEMAKU</t>
  </si>
  <si>
    <t>Kosovo W</t>
  </si>
  <si>
    <t>57kg.</t>
  </si>
  <si>
    <t>SUELA</t>
  </si>
  <si>
    <t>CANOLLI</t>
  </si>
  <si>
    <t>Latvia M</t>
  </si>
  <si>
    <t xml:space="preserve">DMITRIJS </t>
  </si>
  <si>
    <t xml:space="preserve">KLIMOVS </t>
  </si>
  <si>
    <t>LAT</t>
  </si>
  <si>
    <t xml:space="preserve">NIKOLAJS </t>
  </si>
  <si>
    <t xml:space="preserve"> ZAMJATINS</t>
  </si>
  <si>
    <t xml:space="preserve">DANIELS  </t>
  </si>
  <si>
    <t>ZAGORSKID</t>
  </si>
  <si>
    <t>Lithuania M</t>
  </si>
  <si>
    <t>Pilat</t>
  </si>
  <si>
    <t>Radoslav</t>
  </si>
  <si>
    <t>LTU</t>
  </si>
  <si>
    <t>Giedrius</t>
  </si>
  <si>
    <t>Bacianskas</t>
  </si>
  <si>
    <t>Matas</t>
  </si>
  <si>
    <t>Grigorianas</t>
  </si>
  <si>
    <t>Ignas</t>
  </si>
  <si>
    <t>Zemaitis</t>
  </si>
  <si>
    <t>Neilas</t>
  </si>
  <si>
    <t>Greicius</t>
  </si>
  <si>
    <t>Dovydas</t>
  </si>
  <si>
    <t>Vasiliauskas</t>
  </si>
  <si>
    <t>Lithuania W</t>
  </si>
  <si>
    <t>Enrika</t>
  </si>
  <si>
    <t>Mikneviciute</t>
  </si>
  <si>
    <t>Jovita</t>
  </si>
  <si>
    <t>Pudzmyte</t>
  </si>
  <si>
    <t>Austeja</t>
  </si>
  <si>
    <t>Stuglinskaite</t>
  </si>
  <si>
    <t>Hungarian M</t>
  </si>
  <si>
    <t>Rikardo</t>
  </si>
  <si>
    <t>Joni</t>
  </si>
  <si>
    <t>HUN</t>
  </si>
  <si>
    <t>Istvan</t>
  </si>
  <si>
    <t>Vajda</t>
  </si>
  <si>
    <t>Peter</t>
  </si>
  <si>
    <t>Pal</t>
  </si>
  <si>
    <t>Benjamin</t>
  </si>
  <si>
    <t>Nileborg</t>
  </si>
  <si>
    <t>Levente</t>
  </si>
  <si>
    <t>Doro</t>
  </si>
  <si>
    <t>Tamas</t>
  </si>
  <si>
    <t>Brazovics</t>
  </si>
  <si>
    <t>Dominik</t>
  </si>
  <si>
    <t>Gombai</t>
  </si>
  <si>
    <t>Richard</t>
  </si>
  <si>
    <t>Horvath</t>
  </si>
  <si>
    <t>Frank</t>
  </si>
  <si>
    <t>Balazs</t>
  </si>
  <si>
    <t>Balogh</t>
  </si>
  <si>
    <t>Andras</t>
  </si>
  <si>
    <t>Sallak</t>
  </si>
  <si>
    <t>Mate</t>
  </si>
  <si>
    <t>Bemath</t>
  </si>
  <si>
    <t>Hokkon</t>
  </si>
  <si>
    <t>Barath</t>
  </si>
  <si>
    <t>Ahmed</t>
  </si>
  <si>
    <t>Szakal</t>
  </si>
  <si>
    <t>Krisztian</t>
  </si>
  <si>
    <t>Leiner</t>
  </si>
  <si>
    <t>Ferenc</t>
  </si>
  <si>
    <t>Toszegi</t>
  </si>
  <si>
    <t>Laszlo</t>
  </si>
  <si>
    <t>Attila</t>
  </si>
  <si>
    <t>Firtz</t>
  </si>
  <si>
    <t>Beni</t>
  </si>
  <si>
    <t>Tary</t>
  </si>
  <si>
    <t>Gergo</t>
  </si>
  <si>
    <t>Deli</t>
  </si>
  <si>
    <t>Molnar</t>
  </si>
  <si>
    <t>Zalan</t>
  </si>
  <si>
    <t>Schmolcz</t>
  </si>
  <si>
    <t>Sandor</t>
  </si>
  <si>
    <t>Papp</t>
  </si>
  <si>
    <t>Hungarian W</t>
  </si>
  <si>
    <t>Patricia</t>
  </si>
  <si>
    <t>Petriman</t>
  </si>
  <si>
    <t>Melissza</t>
  </si>
  <si>
    <t>Olah</t>
  </si>
  <si>
    <t>Rebeka</t>
  </si>
  <si>
    <t>Mariassy</t>
  </si>
  <si>
    <t>Monika</t>
  </si>
  <si>
    <t>Dominika</t>
  </si>
  <si>
    <t>Szilagyi</t>
  </si>
  <si>
    <t>Dora</t>
  </si>
  <si>
    <t>Nemeth</t>
  </si>
  <si>
    <t>Sara</t>
  </si>
  <si>
    <t>Nyogeri</t>
  </si>
  <si>
    <t>Varga</t>
  </si>
  <si>
    <t>Bianka</t>
  </si>
  <si>
    <t>Kapcsos</t>
  </si>
  <si>
    <t>Flora</t>
  </si>
  <si>
    <t>Budai</t>
  </si>
  <si>
    <t>Vivien</t>
  </si>
  <si>
    <t>Moldova M</t>
  </si>
  <si>
    <t>Nicolae</t>
  </si>
  <si>
    <t>Costov</t>
  </si>
  <si>
    <t>MLD</t>
  </si>
  <si>
    <t>Ian</t>
  </si>
  <si>
    <t>Cotoman</t>
  </si>
  <si>
    <t>Alexandru</t>
  </si>
  <si>
    <t>Cenusa</t>
  </si>
  <si>
    <t>Vladimir</t>
  </si>
  <si>
    <t>Grosu</t>
  </si>
  <si>
    <t xml:space="preserve">Vladislav </t>
  </si>
  <si>
    <t>Burca</t>
  </si>
  <si>
    <t>Daniil</t>
  </si>
  <si>
    <t>Guranda</t>
  </si>
  <si>
    <t>Patrik</t>
  </si>
  <si>
    <t>Trelea</t>
  </si>
  <si>
    <t>Nichita</t>
  </si>
  <si>
    <t>Mutaf</t>
  </si>
  <si>
    <t>Iachimov</t>
  </si>
  <si>
    <t>Jan</t>
  </si>
  <si>
    <t>Iavorschii</t>
  </si>
  <si>
    <t>Ivan</t>
  </si>
  <si>
    <t>Crasnojon</t>
  </si>
  <si>
    <t>Zavalisin</t>
  </si>
  <si>
    <t>Moldova W</t>
  </si>
  <si>
    <t>Xenia</t>
  </si>
  <si>
    <t>Coronciuc</t>
  </si>
  <si>
    <t>N.Macedonia M</t>
  </si>
  <si>
    <t xml:space="preserve">Furhan </t>
  </si>
  <si>
    <t xml:space="preserve">Jasharovski </t>
  </si>
  <si>
    <t>MCD</t>
  </si>
  <si>
    <t>Ali Dzan</t>
  </si>
  <si>
    <t xml:space="preserve">Demirov </t>
  </si>
  <si>
    <t xml:space="preserve">Rion </t>
  </si>
  <si>
    <t xml:space="preserve">Bajrami </t>
  </si>
  <si>
    <t xml:space="preserve">Baki </t>
  </si>
  <si>
    <t>Aeti</t>
  </si>
  <si>
    <t>Altin</t>
  </si>
  <si>
    <t>Osmani</t>
  </si>
  <si>
    <t>N.Macedonia W</t>
  </si>
  <si>
    <t xml:space="preserve">Mila </t>
  </si>
  <si>
    <t>Georgieva</t>
  </si>
  <si>
    <t>Poland M</t>
  </si>
  <si>
    <t xml:space="preserve">IGOR </t>
  </si>
  <si>
    <t xml:space="preserve">SOCZÓWKA </t>
  </si>
  <si>
    <t>POL</t>
  </si>
  <si>
    <t xml:space="preserve">60 kg </t>
  </si>
  <si>
    <t xml:space="preserve">FABIAN </t>
  </si>
  <si>
    <t xml:space="preserve">URBAŃSKI </t>
  </si>
  <si>
    <t xml:space="preserve">63 kg </t>
  </si>
  <si>
    <t xml:space="preserve">JAKUB </t>
  </si>
  <si>
    <t xml:space="preserve">POP </t>
  </si>
  <si>
    <t xml:space="preserve">66 kg </t>
  </si>
  <si>
    <t xml:space="preserve">ROSIAK </t>
  </si>
  <si>
    <t>Poland W</t>
  </si>
  <si>
    <t xml:space="preserve">40 kg </t>
  </si>
  <si>
    <t xml:space="preserve">MARIA </t>
  </si>
  <si>
    <t xml:space="preserve">GUTKOWSKA </t>
  </si>
  <si>
    <t xml:space="preserve">44 kg </t>
  </si>
  <si>
    <t xml:space="preserve">NATALIA </t>
  </si>
  <si>
    <t xml:space="preserve">NIEWIADOMSKA </t>
  </si>
  <si>
    <t xml:space="preserve">46 kg </t>
  </si>
  <si>
    <t xml:space="preserve">KAROLINA </t>
  </si>
  <si>
    <t xml:space="preserve">DEREGOWSKA </t>
  </si>
  <si>
    <t xml:space="preserve">54 kg </t>
  </si>
  <si>
    <t xml:space="preserve">MARTYNA </t>
  </si>
  <si>
    <t xml:space="preserve">JARZABEK </t>
  </si>
  <si>
    <t xml:space="preserve">JOANNA </t>
  </si>
  <si>
    <t xml:space="preserve">SZLEDAK </t>
  </si>
  <si>
    <t xml:space="preserve">64 kg </t>
  </si>
  <si>
    <t xml:space="preserve">MAJA </t>
  </si>
  <si>
    <t xml:space="preserve">RAZIK </t>
  </si>
  <si>
    <t>Romania M</t>
  </si>
  <si>
    <t xml:space="preserve"> Boncu</t>
  </si>
  <si>
    <t>Nicolas  Stefan</t>
  </si>
  <si>
    <t>ROM</t>
  </si>
  <si>
    <t>Chivu</t>
  </si>
  <si>
    <t>David Nicole</t>
  </si>
  <si>
    <t>Grigorie</t>
  </si>
  <si>
    <t>Daniel Adrian</t>
  </si>
  <si>
    <t>Iofciu</t>
  </si>
  <si>
    <t>Mario Ciprian</t>
  </si>
  <si>
    <t>Iordan</t>
  </si>
  <si>
    <t>Antonio Andrei</t>
  </si>
  <si>
    <t>Otvos</t>
  </si>
  <si>
    <t>Florian Isaia</t>
  </si>
  <si>
    <t>Gheraliu</t>
  </si>
  <si>
    <t>Mario Claudiu</t>
  </si>
  <si>
    <t>Magdalin</t>
  </si>
  <si>
    <t>Alexandru Narcis</t>
  </si>
  <si>
    <t>Suvache</t>
  </si>
  <si>
    <t>Alexandru Dumitru</t>
  </si>
  <si>
    <t>Trifu</t>
  </si>
  <si>
    <t>Bogdan Nicusor</t>
  </si>
  <si>
    <t>Mailat</t>
  </si>
  <si>
    <t>Amdras</t>
  </si>
  <si>
    <t>Gabriel Leon</t>
  </si>
  <si>
    <t>Simion</t>
  </si>
  <si>
    <t>Radu Nelu</t>
  </si>
  <si>
    <t>Teodosescu</t>
  </si>
  <si>
    <t>Stefan Mario</t>
  </si>
  <si>
    <t>Militaru</t>
  </si>
  <si>
    <t>Georgian Octav</t>
  </si>
  <si>
    <t>Majer</t>
  </si>
  <si>
    <t>Leon Andrei</t>
  </si>
  <si>
    <t>Romania  W</t>
  </si>
  <si>
    <t>Cojocaru</t>
  </si>
  <si>
    <t>Mirela Elisa</t>
  </si>
  <si>
    <t>RUSSIA M</t>
  </si>
  <si>
    <t xml:space="preserve">Mikhail </t>
  </si>
  <si>
    <t xml:space="preserve">Kovalev </t>
  </si>
  <si>
    <t>RUS</t>
  </si>
  <si>
    <t>Arseniy</t>
  </si>
  <si>
    <t>Zhiltsov</t>
  </si>
  <si>
    <t xml:space="preserve">Kravchenko </t>
  </si>
  <si>
    <t xml:space="preserve">Dzhanarslan </t>
  </si>
  <si>
    <t xml:space="preserve">Temirbiev </t>
  </si>
  <si>
    <t xml:space="preserve">Renat </t>
  </si>
  <si>
    <t xml:space="preserve">Aliev </t>
  </si>
  <si>
    <t>Dmitrii</t>
  </si>
  <si>
    <t xml:space="preserve">Kalaganov  </t>
  </si>
  <si>
    <t xml:space="preserve">Egor </t>
  </si>
  <si>
    <t xml:space="preserve">Fedotov </t>
  </si>
  <si>
    <t xml:space="preserve">Avturkhan </t>
  </si>
  <si>
    <t xml:space="preserve">Mutaliev </t>
  </si>
  <si>
    <t xml:space="preserve">Vartanov </t>
  </si>
  <si>
    <t>Askhab</t>
  </si>
  <si>
    <t xml:space="preserve">Gaisuev </t>
  </si>
  <si>
    <t>Akhmad</t>
  </si>
  <si>
    <t xml:space="preserve">Aidamirov </t>
  </si>
  <si>
    <t>Savva</t>
  </si>
  <si>
    <t xml:space="preserve">Morozov </t>
  </si>
  <si>
    <t xml:space="preserve">Artem </t>
  </si>
  <si>
    <t xml:space="preserve">Roslov </t>
  </si>
  <si>
    <t>75 kg</t>
  </si>
  <si>
    <t xml:space="preserve">Maksim </t>
  </si>
  <si>
    <t xml:space="preserve">Maksimov  </t>
  </si>
  <si>
    <t xml:space="preserve">Bairamkhan </t>
  </si>
  <si>
    <t xml:space="preserve">Ashurov </t>
  </si>
  <si>
    <t xml:space="preserve">Sergey </t>
  </si>
  <si>
    <t xml:space="preserve">Kravchuk </t>
  </si>
  <si>
    <t>RUSSIA W</t>
  </si>
  <si>
    <t xml:space="preserve">34 - 36 </t>
  </si>
  <si>
    <t xml:space="preserve">Mariia </t>
  </si>
  <si>
    <t>Cherdantseva</t>
  </si>
  <si>
    <t>38 kg</t>
  </si>
  <si>
    <t xml:space="preserve">Sofiia </t>
  </si>
  <si>
    <t xml:space="preserve">Maksiuta </t>
  </si>
  <si>
    <t>Diana</t>
  </si>
  <si>
    <t>Sikstus</t>
  </si>
  <si>
    <t xml:space="preserve">Anastasiia </t>
  </si>
  <si>
    <t xml:space="preserve">Panechkina </t>
  </si>
  <si>
    <t>Snezhana</t>
  </si>
  <si>
    <t xml:space="preserve">Kuznetsova </t>
  </si>
  <si>
    <t xml:space="preserve">Viktoriia </t>
  </si>
  <si>
    <t xml:space="preserve">Kazakova </t>
  </si>
  <si>
    <t xml:space="preserve">Kristina </t>
  </si>
  <si>
    <t xml:space="preserve">Borisenko </t>
  </si>
  <si>
    <t xml:space="preserve">Valeriia </t>
  </si>
  <si>
    <t xml:space="preserve">Ryzhova </t>
  </si>
  <si>
    <t xml:space="preserve">Molchanova </t>
  </si>
  <si>
    <t xml:space="preserve">Arina </t>
  </si>
  <si>
    <t xml:space="preserve">Pavlova </t>
  </si>
  <si>
    <t xml:space="preserve">Irina </t>
  </si>
  <si>
    <t xml:space="preserve">Korobova </t>
  </si>
  <si>
    <t xml:space="preserve">Daria </t>
  </si>
  <si>
    <t xml:space="preserve">Plotsyna </t>
  </si>
  <si>
    <t>SLOVENIA M</t>
  </si>
  <si>
    <t xml:space="preserve">42 kg </t>
  </si>
  <si>
    <t xml:space="preserve">NIKOLA </t>
  </si>
  <si>
    <t xml:space="preserve">MIHAILOVIĆ </t>
  </si>
  <si>
    <t>SLO</t>
  </si>
  <si>
    <t xml:space="preserve">48 kg </t>
  </si>
  <si>
    <t xml:space="preserve">ALEKSANDAR </t>
  </si>
  <si>
    <t xml:space="preserve">BOJIĆ </t>
  </si>
  <si>
    <t>Spain M</t>
  </si>
  <si>
    <t>Adan</t>
  </si>
  <si>
    <t>Molda Gracia</t>
  </si>
  <si>
    <t>ESP</t>
  </si>
  <si>
    <t>Candela</t>
  </si>
  <si>
    <t>Camerero Garcia</t>
  </si>
  <si>
    <t>Serbia M</t>
  </si>
  <si>
    <t>Filip</t>
  </si>
  <si>
    <t>Stanojevic</t>
  </si>
  <si>
    <t>SRB</t>
  </si>
  <si>
    <t xml:space="preserve">Antonio </t>
  </si>
  <si>
    <t>Mitic</t>
  </si>
  <si>
    <t xml:space="preserve">Nikola </t>
  </si>
  <si>
    <t>Bogatinski</t>
  </si>
  <si>
    <t>Nermin</t>
  </si>
  <si>
    <t>Mujdragić</t>
  </si>
  <si>
    <t>Aca</t>
  </si>
  <si>
    <t>Vujinov</t>
  </si>
  <si>
    <t>Njegoš</t>
  </si>
  <si>
    <t>Prodanovic</t>
  </si>
  <si>
    <t>Pizurica</t>
  </si>
  <si>
    <t>Strahinja</t>
  </si>
  <si>
    <t>Rasovic</t>
  </si>
  <si>
    <t>Veljko</t>
  </si>
  <si>
    <t>Krstic</t>
  </si>
  <si>
    <t>Marko</t>
  </si>
  <si>
    <t>Jojic</t>
  </si>
  <si>
    <t>Luka</t>
  </si>
  <si>
    <t>Stekic</t>
  </si>
  <si>
    <t>Petar</t>
  </si>
  <si>
    <t>Petkovic</t>
  </si>
  <si>
    <t>Grugur</t>
  </si>
  <si>
    <t>Nemanja</t>
  </si>
  <si>
    <t>Kotoras</t>
  </si>
  <si>
    <t>Serbia W</t>
  </si>
  <si>
    <t>Saša</t>
  </si>
  <si>
    <t>Berklovic</t>
  </si>
  <si>
    <t xml:space="preserve">Nada </t>
  </si>
  <si>
    <t>Krivacevic</t>
  </si>
  <si>
    <t xml:space="preserve">Marija </t>
  </si>
  <si>
    <t>Lukic</t>
  </si>
  <si>
    <t xml:space="preserve">Bojana </t>
  </si>
  <si>
    <t>Stojanovic</t>
  </si>
  <si>
    <t>Dorotea</t>
  </si>
  <si>
    <t>Marinkovic</t>
  </si>
  <si>
    <t>Ukraine  M</t>
  </si>
  <si>
    <t>MIKHALOV</t>
  </si>
  <si>
    <t>ARTEM</t>
  </si>
  <si>
    <t>UKR</t>
  </si>
  <si>
    <t>ZVIERIEV</t>
  </si>
  <si>
    <t>OLEKSANDR</t>
  </si>
  <si>
    <t>ZHYHZHZHAVYN</t>
  </si>
  <si>
    <t>DAVYD</t>
  </si>
  <si>
    <t>ALOIEV</t>
  </si>
  <si>
    <t>RUSTAM</t>
  </si>
  <si>
    <t>ZEINIIEV</t>
  </si>
  <si>
    <t>VIDADI</t>
  </si>
  <si>
    <t>RAKOCHYI</t>
  </si>
  <si>
    <t>VLADYSLAV</t>
  </si>
  <si>
    <t>KERIMOV</t>
  </si>
  <si>
    <t>VASIF</t>
  </si>
  <si>
    <t xml:space="preserve">ROSOSHUK </t>
  </si>
  <si>
    <t>MYKHAILO</t>
  </si>
  <si>
    <t>KARABTSOV</t>
  </si>
  <si>
    <t>DMYTRO</t>
  </si>
  <si>
    <t>DEMETER</t>
  </si>
  <si>
    <t>FEDIR</t>
  </si>
  <si>
    <t>BORSHCHEVSKYI</t>
  </si>
  <si>
    <t>VIACHESLAV</t>
  </si>
  <si>
    <t>SOLIANIK</t>
  </si>
  <si>
    <t>VOLODYMYR</t>
  </si>
  <si>
    <t>BEZUHLYI</t>
  </si>
  <si>
    <t>IVAN</t>
  </si>
  <si>
    <t>HNATIUK</t>
  </si>
  <si>
    <t>ILLIA</t>
  </si>
  <si>
    <t>BEGUNOV</t>
  </si>
  <si>
    <t>ANATOLIY</t>
  </si>
  <si>
    <t>DMYTRENKO</t>
  </si>
  <si>
    <t>HENNADII</t>
  </si>
  <si>
    <t>ROMANII</t>
  </si>
  <si>
    <t>KYRYLO</t>
  </si>
  <si>
    <t>HUSEINOV</t>
  </si>
  <si>
    <t>KARIM</t>
  </si>
  <si>
    <t>SENDETSKYI</t>
  </si>
  <si>
    <t>SUSAK</t>
  </si>
  <si>
    <t>BOHDAN</t>
  </si>
  <si>
    <t>TRETIAKOV</t>
  </si>
  <si>
    <t>RYBCHENKO</t>
  </si>
  <si>
    <t>DANYLO</t>
  </si>
  <si>
    <t>HUSIEV</t>
  </si>
  <si>
    <t>EDUARD</t>
  </si>
  <si>
    <t>SLIESARIEV</t>
  </si>
  <si>
    <t>KUSHNIRENKO</t>
  </si>
  <si>
    <t>BOICHENKO</t>
  </si>
  <si>
    <t>Ukraina W</t>
  </si>
  <si>
    <t>LOKTIONOVA</t>
  </si>
  <si>
    <t>VALERIIA</t>
  </si>
  <si>
    <t>LIAHOTSKA</t>
  </si>
  <si>
    <t>SOFIIA</t>
  </si>
  <si>
    <t>KOVALENKO</t>
  </si>
  <si>
    <t>DARIA</t>
  </si>
  <si>
    <t>KOVERZNIEVA</t>
  </si>
  <si>
    <t>POKUSAI</t>
  </si>
  <si>
    <t>TAISIIA</t>
  </si>
  <si>
    <t>SOLOVIOVA</t>
  </si>
  <si>
    <t>ANASTASIIA</t>
  </si>
  <si>
    <t>MAKOHONENKO</t>
  </si>
  <si>
    <t>KIRA</t>
  </si>
  <si>
    <t>OVSEPIAN</t>
  </si>
  <si>
    <t>ULIANA</t>
  </si>
  <si>
    <t>BEZFAMILNA</t>
  </si>
  <si>
    <t>KIRICHENKO</t>
  </si>
  <si>
    <t>KATERYNA</t>
  </si>
  <si>
    <t>PANASENKO</t>
  </si>
  <si>
    <t>MARIIA</t>
  </si>
  <si>
    <t>MAKHROVA</t>
  </si>
  <si>
    <t>TSARUK</t>
  </si>
  <si>
    <t>INNA</t>
  </si>
  <si>
    <t>MANDZIUK</t>
  </si>
  <si>
    <t>STUPAKOVA</t>
  </si>
  <si>
    <t>YULIIA</t>
  </si>
  <si>
    <t>VYNOHRADOVA</t>
  </si>
  <si>
    <t>TETIANA</t>
  </si>
  <si>
    <t>SLIUSARENKO</t>
  </si>
  <si>
    <t>VIKTORIIA</t>
  </si>
  <si>
    <t>VOLOSHYN</t>
  </si>
  <si>
    <t>DIANA</t>
  </si>
  <si>
    <t>TARAN</t>
  </si>
  <si>
    <t>DAVYDOVA</t>
  </si>
  <si>
    <t>VARVARA</t>
  </si>
  <si>
    <t>ZENZELIUK</t>
  </si>
  <si>
    <t>YANA</t>
  </si>
  <si>
    <t>HALENKO</t>
  </si>
  <si>
    <t>KORNIEIEVA</t>
  </si>
  <si>
    <t>VERONIKA</t>
  </si>
  <si>
    <t>NOVIKOVA</t>
  </si>
  <si>
    <t>Croatia M CRO</t>
  </si>
  <si>
    <t>Raguz</t>
  </si>
  <si>
    <t>CRO</t>
  </si>
  <si>
    <t>Kuhar</t>
  </si>
  <si>
    <t>David</t>
  </si>
  <si>
    <t>Mirkovic</t>
  </si>
  <si>
    <t>Lucas</t>
  </si>
  <si>
    <t>Bobas</t>
  </si>
  <si>
    <t>Mateo</t>
  </si>
  <si>
    <t>Drazina</t>
  </si>
  <si>
    <t>Niko</t>
  </si>
  <si>
    <t>Baricevic</t>
  </si>
  <si>
    <t>Andrejas</t>
  </si>
  <si>
    <t>Berend</t>
  </si>
  <si>
    <t>Matija</t>
  </si>
  <si>
    <t>Kutleša</t>
  </si>
  <si>
    <t>Duje</t>
  </si>
  <si>
    <t>Grgic</t>
  </si>
  <si>
    <t>Bernard</t>
  </si>
  <si>
    <t>Nekic</t>
  </si>
  <si>
    <t>Goreta</t>
  </si>
  <si>
    <t>Jaksic</t>
  </si>
  <si>
    <t>Ivano</t>
  </si>
  <si>
    <t>Dominkovica</t>
  </si>
  <si>
    <t>Andrija</t>
  </si>
  <si>
    <t>Georgia M</t>
  </si>
  <si>
    <t>Turkey M</t>
  </si>
  <si>
    <t xml:space="preserve">BİLAL  </t>
  </si>
  <si>
    <t>GÜÇLÜ</t>
  </si>
  <si>
    <t>TUR</t>
  </si>
  <si>
    <t>FURKAN</t>
  </si>
  <si>
    <t>AVAR</t>
  </si>
  <si>
    <t>MUHAMMED</t>
  </si>
  <si>
    <t>CAN ÖZKISA</t>
  </si>
  <si>
    <t>ABDÜLKADİR</t>
  </si>
  <si>
    <t>COŞKUN</t>
  </si>
  <si>
    <t>ENES</t>
  </si>
  <si>
    <t>UYSAL</t>
  </si>
  <si>
    <t xml:space="preserve">BARAN </t>
  </si>
  <si>
    <t xml:space="preserve">CEM BAKİ </t>
  </si>
  <si>
    <t xml:space="preserve">HASAN </t>
  </si>
  <si>
    <t>İBRAHİM</t>
  </si>
  <si>
    <t xml:space="preserve">TOPRAK </t>
  </si>
  <si>
    <t>SALMAN</t>
  </si>
  <si>
    <t xml:space="preserve">MUSTAFA </t>
  </si>
  <si>
    <t>ÖMER ŞAHİN</t>
  </si>
  <si>
    <t xml:space="preserve">HÜSEYİN </t>
  </si>
  <si>
    <t>BABAT</t>
  </si>
  <si>
    <t xml:space="preserve">MUHAMMED </t>
  </si>
  <si>
    <t xml:space="preserve">ÖMER SERİN </t>
  </si>
  <si>
    <t xml:space="preserve">DAVUT  </t>
  </si>
  <si>
    <t>SAYDAM</t>
  </si>
  <si>
    <t xml:space="preserve">POLAT  </t>
  </si>
  <si>
    <t>BEKAR</t>
  </si>
  <si>
    <t>Turkey W</t>
  </si>
  <si>
    <t>RABİA</t>
  </si>
  <si>
    <t xml:space="preserve"> EYLÜL DUMAN</t>
  </si>
  <si>
    <t xml:space="preserve">NİSANUR  </t>
  </si>
  <si>
    <t>KÖKDUMAN</t>
  </si>
  <si>
    <t xml:space="preserve">EMEL </t>
  </si>
  <si>
    <t>OKAY</t>
  </si>
  <si>
    <t xml:space="preserve">EDANUR  </t>
  </si>
  <si>
    <t xml:space="preserve"> İLHAN </t>
  </si>
  <si>
    <t xml:space="preserve">RUKEN </t>
  </si>
  <si>
    <t>LEVENT</t>
  </si>
  <si>
    <t xml:space="preserve">MELİSA </t>
  </si>
  <si>
    <t>SILA ÖZKAN</t>
  </si>
  <si>
    <t xml:space="preserve">YAĞMUR </t>
  </si>
  <si>
    <t>TEKE</t>
  </si>
  <si>
    <t xml:space="preserve">SUDENAZ  </t>
  </si>
  <si>
    <t>TOKGÖZ</t>
  </si>
  <si>
    <t>Team Coach ALB</t>
  </si>
  <si>
    <t>Artur</t>
  </si>
  <si>
    <t>Team Coach ARM</t>
  </si>
  <si>
    <t>Ovsepian</t>
  </si>
  <si>
    <t>Ohanes</t>
  </si>
  <si>
    <t>Melkumyan</t>
  </si>
  <si>
    <t>Armen</t>
  </si>
  <si>
    <t>Sharbatyan</t>
  </si>
  <si>
    <t>Hovhannes</t>
  </si>
  <si>
    <t>Team Coach BLR</t>
  </si>
  <si>
    <t>Vasil</t>
  </si>
  <si>
    <t>Ulasenka</t>
  </si>
  <si>
    <t>Aliaksandr</t>
  </si>
  <si>
    <t>Silkin</t>
  </si>
  <si>
    <t>Khalayeu</t>
  </si>
  <si>
    <t>Lapitski</t>
  </si>
  <si>
    <t>Team Coach BSH</t>
  </si>
  <si>
    <t xml:space="preserve">Almedin </t>
  </si>
  <si>
    <t>Fetahovic</t>
  </si>
  <si>
    <t xml:space="preserve">Siniša </t>
  </si>
  <si>
    <t>Lopatic</t>
  </si>
  <si>
    <t>Telalovic</t>
  </si>
  <si>
    <t xml:space="preserve">Jasmin </t>
  </si>
  <si>
    <t>Peštek</t>
  </si>
  <si>
    <t>Slaven</t>
  </si>
  <si>
    <t>Teofilovic</t>
  </si>
  <si>
    <t>Drazen</t>
  </si>
  <si>
    <t>Janjanin</t>
  </si>
  <si>
    <t>Tem Coach BLG</t>
  </si>
  <si>
    <t>Borislav</t>
  </si>
  <si>
    <t>GEORGIEV</t>
  </si>
  <si>
    <t>BLG</t>
  </si>
  <si>
    <t>Roman</t>
  </si>
  <si>
    <t>TSVETKOV</t>
  </si>
  <si>
    <t>Team Coach CZE</t>
  </si>
  <si>
    <t xml:space="preserve">Lukaš </t>
  </si>
  <si>
    <t>Jilek</t>
  </si>
  <si>
    <t>Duda</t>
  </si>
  <si>
    <t>Martin</t>
  </si>
  <si>
    <t>Klic</t>
  </si>
  <si>
    <t>Team Coach CRO</t>
  </si>
  <si>
    <t>Marketin</t>
  </si>
  <si>
    <t xml:space="preserve">MORIS </t>
  </si>
  <si>
    <t>Tankovic</t>
  </si>
  <si>
    <t xml:space="preserve">VEDRAN </t>
  </si>
  <si>
    <t>Bajl</t>
  </si>
  <si>
    <t>Team Coach EST</t>
  </si>
  <si>
    <t>SERGEI</t>
  </si>
  <si>
    <t>TSASKIN</t>
  </si>
  <si>
    <t>Team Coach GRE</t>
  </si>
  <si>
    <t xml:space="preserve">GEORGIOS </t>
  </si>
  <si>
    <t>GAVEZOS</t>
  </si>
  <si>
    <t>Team Coach HUN</t>
  </si>
  <si>
    <t>Arnold</t>
  </si>
  <si>
    <t>Turos</t>
  </si>
  <si>
    <t>Attiala</t>
  </si>
  <si>
    <t>Seres</t>
  </si>
  <si>
    <t>Zoltan</t>
  </si>
  <si>
    <t>Fuzesy</t>
  </si>
  <si>
    <t>Juli</t>
  </si>
  <si>
    <t>Nagy-Szabo</t>
  </si>
  <si>
    <t>Kata</t>
  </si>
  <si>
    <t>Ancsin</t>
  </si>
  <si>
    <t>Lajos</t>
  </si>
  <si>
    <t>Nagy</t>
  </si>
  <si>
    <t>Aron</t>
  </si>
  <si>
    <t>Varsanyi</t>
  </si>
  <si>
    <t>TEAM COACH ITA</t>
  </si>
  <si>
    <t>CONSOLATI</t>
  </si>
  <si>
    <t>VALERIA</t>
  </si>
  <si>
    <t>CALABRESE</t>
  </si>
  <si>
    <t>GIANFRANCO</t>
  </si>
  <si>
    <t>ROSI</t>
  </si>
  <si>
    <t>LORENZO</t>
  </si>
  <si>
    <t>DI GIACOMO CAPACCHIONE</t>
  </si>
  <si>
    <t xml:space="preserve">ROCCO </t>
  </si>
  <si>
    <t>PREZIOSO</t>
  </si>
  <si>
    <t>Team Coach ISR</t>
  </si>
  <si>
    <t>Vitali</t>
  </si>
  <si>
    <t>Kaganov</t>
  </si>
  <si>
    <t>Ismail</t>
  </si>
  <si>
    <t>Hamad</t>
  </si>
  <si>
    <t>Aleksei</t>
  </si>
  <si>
    <t>Belalov</t>
  </si>
  <si>
    <t>Team Coach KOS</t>
  </si>
  <si>
    <t>BESIM</t>
  </si>
  <si>
    <t>BRAHIMI</t>
  </si>
  <si>
    <t xml:space="preserve">FATON </t>
  </si>
  <si>
    <t>XHAKLI</t>
  </si>
  <si>
    <t>Team Coach Lat</t>
  </si>
  <si>
    <t>KONSTANTINS</t>
  </si>
  <si>
    <t>VERSOCKIS</t>
  </si>
  <si>
    <t xml:space="preserve">VLADISLAVS </t>
  </si>
  <si>
    <t>SOKOLOVS</t>
  </si>
  <si>
    <t>SERGEJ</t>
  </si>
  <si>
    <t>SCEGLOVS</t>
  </si>
  <si>
    <t>Team Coach LTU</t>
  </si>
  <si>
    <t>Stasys</t>
  </si>
  <si>
    <t>Balciauskas</t>
  </si>
  <si>
    <t>Vincas</t>
  </si>
  <si>
    <t>Murauskas</t>
  </si>
  <si>
    <t>Jurij</t>
  </si>
  <si>
    <t>Kuslevic</t>
  </si>
  <si>
    <t>Team Coach MCD</t>
  </si>
  <si>
    <t>Dimitar</t>
  </si>
  <si>
    <t>Tashkov</t>
  </si>
  <si>
    <t>Naser</t>
  </si>
  <si>
    <t>Hurani</t>
  </si>
  <si>
    <t>Team Coach MOL</t>
  </si>
  <si>
    <t>Tudor</t>
  </si>
  <si>
    <t>Ciobanu</t>
  </si>
  <si>
    <t>MOL</t>
  </si>
  <si>
    <t>Igor</t>
  </si>
  <si>
    <t>Cernencov</t>
  </si>
  <si>
    <t>Team Coach POL</t>
  </si>
  <si>
    <t xml:space="preserve">LUKASZ </t>
  </si>
  <si>
    <t xml:space="preserve">BUTRYNSKI </t>
  </si>
  <si>
    <t xml:space="preserve">ROBERT </t>
  </si>
  <si>
    <t xml:space="preserve">GORTAT </t>
  </si>
  <si>
    <t xml:space="preserve">ZENON </t>
  </si>
  <si>
    <t xml:space="preserve">JAGIEŁŁO </t>
  </si>
  <si>
    <t xml:space="preserve">MACIEJ </t>
  </si>
  <si>
    <t>FRĄCKIEWICZ</t>
  </si>
  <si>
    <t>Coach RUM</t>
  </si>
  <si>
    <t>Neamtu</t>
  </si>
  <si>
    <t>Doru Constantin</t>
  </si>
  <si>
    <t>RUM</t>
  </si>
  <si>
    <t>Zarif</t>
  </si>
  <si>
    <t>Radu Iulia</t>
  </si>
  <si>
    <t>Anghel</t>
  </si>
  <si>
    <t>Georgian Daniel</t>
  </si>
  <si>
    <t>Huszar</t>
  </si>
  <si>
    <t>Arpad</t>
  </si>
  <si>
    <t>Stoia</t>
  </si>
  <si>
    <t>Ruben Emanuel</t>
  </si>
  <si>
    <t>Gheorghe</t>
  </si>
  <si>
    <t>Napoleon Bonaparte</t>
  </si>
  <si>
    <t>Team Coach RUS</t>
  </si>
  <si>
    <t>Valerii</t>
  </si>
  <si>
    <t>Fomichev</t>
  </si>
  <si>
    <t>Boris</t>
  </si>
  <si>
    <t>Lagutin</t>
  </si>
  <si>
    <t xml:space="preserve">Nikolay </t>
  </si>
  <si>
    <t xml:space="preserve">Pavlov </t>
  </si>
  <si>
    <t>Iurii</t>
  </si>
  <si>
    <t xml:space="preserve">Geraskin </t>
  </si>
  <si>
    <t xml:space="preserve">Anton </t>
  </si>
  <si>
    <t>Ryzhikov</t>
  </si>
  <si>
    <t xml:space="preserve">Osipov </t>
  </si>
  <si>
    <t xml:space="preserve">Oleg </t>
  </si>
  <si>
    <t>Atapin</t>
  </si>
  <si>
    <t>Olga</t>
  </si>
  <si>
    <t>Slavinskaia</t>
  </si>
  <si>
    <t xml:space="preserve">Chuzhko </t>
  </si>
  <si>
    <t xml:space="preserve">Aleksandr </t>
  </si>
  <si>
    <t>Sadko</t>
  </si>
  <si>
    <t>Victor</t>
  </si>
  <si>
    <t>Kudtov</t>
  </si>
  <si>
    <t xml:space="preserve">Kim </t>
  </si>
  <si>
    <t>Team Coach SLO</t>
  </si>
  <si>
    <t>Roland</t>
  </si>
  <si>
    <t>Harb</t>
  </si>
  <si>
    <t>Dusko</t>
  </si>
  <si>
    <t>Cavic</t>
  </si>
  <si>
    <t>Team Coach ESP</t>
  </si>
  <si>
    <t>Antonio</t>
  </si>
  <si>
    <t>Rebouras Garcia</t>
  </si>
  <si>
    <t>Jose</t>
  </si>
  <si>
    <t>Gutierrez Alonso</t>
  </si>
  <si>
    <t>Team Coach SER</t>
  </si>
  <si>
    <t>Dragan</t>
  </si>
  <si>
    <t>Vasiljevic</t>
  </si>
  <si>
    <t>Horhe Luis</t>
  </si>
  <si>
    <t>Frometa Matos</t>
  </si>
  <si>
    <t>Popovic</t>
  </si>
  <si>
    <t>Team Coach UKR</t>
  </si>
  <si>
    <t>SHAN</t>
  </si>
  <si>
    <t>VASYL</t>
  </si>
  <si>
    <t>LUTSKER</t>
  </si>
  <si>
    <t>SHKARUPA</t>
  </si>
  <si>
    <t>ROMAN</t>
  </si>
  <si>
    <t>ANDRIIANOV</t>
  </si>
  <si>
    <t>VADYM</t>
  </si>
  <si>
    <t>KHLYSTOV</t>
  </si>
  <si>
    <t>VALERII</t>
  </si>
  <si>
    <t>KARIMOV</t>
  </si>
  <si>
    <t>BATIRALI</t>
  </si>
  <si>
    <t>VERKHODANOV</t>
  </si>
  <si>
    <t>SERHII</t>
  </si>
  <si>
    <t xml:space="preserve">TSEKHMEISTR </t>
  </si>
  <si>
    <t>VIKTOR</t>
  </si>
  <si>
    <t>BATRAKOV</t>
  </si>
  <si>
    <t>MYKHALCHUK</t>
  </si>
  <si>
    <t>ANDRII</t>
  </si>
  <si>
    <t>VASIUK</t>
  </si>
  <si>
    <t>R&amp;J</t>
  </si>
  <si>
    <t>Avoyan</t>
  </si>
  <si>
    <t>Bagrat</t>
  </si>
  <si>
    <t>Vasili</t>
  </si>
  <si>
    <t>Sarhavitski</t>
  </si>
  <si>
    <t xml:space="preserve">Teletina </t>
  </si>
  <si>
    <t>Bojan</t>
  </si>
  <si>
    <t>Aljic</t>
  </si>
  <si>
    <t>Mirza</t>
  </si>
  <si>
    <t>Orhan</t>
  </si>
  <si>
    <t>Avdi</t>
  </si>
  <si>
    <t xml:space="preserve">Nechvatal </t>
  </si>
  <si>
    <t>Stanislav</t>
  </si>
  <si>
    <t>Norbert</t>
  </si>
  <si>
    <t>Dr. Ratkai</t>
  </si>
  <si>
    <t>TBA</t>
  </si>
  <si>
    <t>LATIF</t>
  </si>
  <si>
    <t>DEMOLLI</t>
  </si>
  <si>
    <t>Vytas</t>
  </si>
  <si>
    <t>Gurskas</t>
  </si>
  <si>
    <t>Serghei</t>
  </si>
  <si>
    <t>Diviza</t>
  </si>
  <si>
    <t>Zidaru</t>
  </si>
  <si>
    <t>Aadrian Nicolae</t>
  </si>
  <si>
    <t>Saric</t>
  </si>
  <si>
    <t>SER</t>
  </si>
  <si>
    <t>Nikolenko</t>
  </si>
  <si>
    <t>Oleksandr</t>
  </si>
  <si>
    <t>Technical Delegate (1)</t>
  </si>
  <si>
    <t>Croatia</t>
  </si>
  <si>
    <t xml:space="preserve">Marko </t>
  </si>
  <si>
    <t>Marovic</t>
  </si>
  <si>
    <t xml:space="preserve">ITOs (9), </t>
  </si>
  <si>
    <t>Deputy Supervisor</t>
  </si>
  <si>
    <t>Moldova</t>
  </si>
  <si>
    <t>Maxim</t>
  </si>
  <si>
    <t>Certicovtev</t>
  </si>
  <si>
    <t>Russia</t>
  </si>
  <si>
    <t>Berdnik</t>
  </si>
  <si>
    <t>Draw Commissioner</t>
  </si>
  <si>
    <t>Germany</t>
  </si>
  <si>
    <t>Beatrice</t>
  </si>
  <si>
    <t>Bastian</t>
  </si>
  <si>
    <t>R&amp;J Coordinator</t>
  </si>
  <si>
    <t>Serbia</t>
  </si>
  <si>
    <t>Jovica</t>
  </si>
  <si>
    <t>Panic</t>
  </si>
  <si>
    <t>Equipment Manager</t>
  </si>
  <si>
    <t>Ukraine</t>
  </si>
  <si>
    <t xml:space="preserve">Olga </t>
  </si>
  <si>
    <t>Shevelova</t>
  </si>
  <si>
    <t>R&amp;J Evaluator</t>
  </si>
  <si>
    <t>Austria</t>
  </si>
  <si>
    <t>Waldemar</t>
  </si>
  <si>
    <t>Mencel</t>
  </si>
  <si>
    <t>Biletskyi</t>
  </si>
  <si>
    <t>Ringside Doctor</t>
  </si>
  <si>
    <t>italy</t>
  </si>
  <si>
    <t>Carmela</t>
  </si>
  <si>
    <t>Ignozza</t>
  </si>
  <si>
    <t>Monaco</t>
  </si>
  <si>
    <t>Ioannis</t>
  </si>
  <si>
    <t>Filippatos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</si>
</sst>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1A]General"/>
    <numFmt numFmtId="165" formatCode="[$-41A]h&quot;:&quot;mm"/>
    <numFmt numFmtId="166" formatCode="[$-41A]d&quot;.&quot;m&quot;.&quot;yyyy"/>
    <numFmt numFmtId="167" formatCode="d&quot;.&quot;m&quot;.&quot;yyyy"/>
    <numFmt numFmtId="168" formatCode="[$-41A]hh&quot;:&quot;mm&quot;:&quot;ss&quot; &quot;AM/PM"/>
    <numFmt numFmtId="169" formatCode="#,##0.00&quot; &quot;[$kn-41A];[Red]&quot;-&quot;#,##0.00&quot; &quot;[$kn-41A]"/>
  </numFmts>
  <fonts count="111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MT"/>
      <family val="0"/>
    </font>
    <font>
      <sz val="9"/>
      <color indexed="8"/>
      <name val="ArialMT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ArialMT"/>
      <family val="0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MT"/>
      <family val="0"/>
    </font>
    <font>
      <sz val="12"/>
      <color indexed="63"/>
      <name val="Arial"/>
      <family val="2"/>
    </font>
    <font>
      <sz val="10"/>
      <color indexed="8"/>
      <name val="&quot;Times New Roman&quot;"/>
      <family val="0"/>
    </font>
    <font>
      <i/>
      <sz val="14"/>
      <color indexed="63"/>
      <name val="Calibri-Italic"/>
      <family val="0"/>
    </font>
    <font>
      <b/>
      <sz val="12"/>
      <color indexed="8"/>
      <name val="Calibri-Bold"/>
      <family val="0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-BoldMT"/>
      <family val="0"/>
    </font>
    <font>
      <b/>
      <sz val="12"/>
      <color indexed="8"/>
      <name val="Calibri"/>
      <family val="2"/>
    </font>
    <font>
      <sz val="9"/>
      <color indexed="8"/>
      <name val="Arial-BoldMT"/>
      <family val="0"/>
    </font>
    <font>
      <b/>
      <sz val="6"/>
      <color indexed="8"/>
      <name val="Arial-BoldMT"/>
      <family val="0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9"/>
      <color rgb="FFFFFFFF"/>
      <name val="Calibri"/>
      <family val="2"/>
    </font>
    <font>
      <b/>
      <sz val="9"/>
      <color rgb="FF000000"/>
      <name val="Calibri"/>
      <family val="2"/>
    </font>
    <font>
      <b/>
      <sz val="11"/>
      <color rgb="FFFFFFFF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Arial"/>
      <family val="2"/>
    </font>
    <font>
      <sz val="16"/>
      <color rgb="FF000000"/>
      <name val="Calibri"/>
      <family val="2"/>
    </font>
    <font>
      <sz val="9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MT"/>
      <family val="0"/>
    </font>
    <font>
      <sz val="9"/>
      <color rgb="FF000000"/>
      <name val="ArialMT"/>
      <family val="0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7"/>
      <color rgb="FF000000"/>
      <name val="ArialMT"/>
      <family val="0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ArialMT"/>
      <family val="0"/>
    </font>
    <font>
      <sz val="12"/>
      <color rgb="FF222222"/>
      <name val="Arial"/>
      <family val="2"/>
    </font>
    <font>
      <sz val="10"/>
      <color rgb="FF000000"/>
      <name val="&quot;Times New Roman&quot;"/>
      <family val="0"/>
    </font>
    <font>
      <i/>
      <sz val="14"/>
      <color rgb="FF404040"/>
      <name val="Calibri-Italic"/>
      <family val="0"/>
    </font>
    <font>
      <b/>
      <sz val="12"/>
      <color rgb="FF000000"/>
      <name val="Calibri-Bold"/>
      <family val="0"/>
    </font>
    <font>
      <sz val="8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-BoldMT"/>
      <family val="0"/>
    </font>
    <font>
      <b/>
      <sz val="12"/>
      <color rgb="FF000000"/>
      <name val="Calibri"/>
      <family val="2"/>
    </font>
    <font>
      <sz val="9"/>
      <color rgb="FF000000"/>
      <name val="Arial-BoldMT"/>
      <family val="0"/>
    </font>
    <font>
      <b/>
      <sz val="6"/>
      <color rgb="FF000000"/>
      <name val="Arial-BoldMT"/>
      <family val="0"/>
    </font>
    <font>
      <sz val="8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BFBF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8FAAD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</borders>
  <cellStyleXfs count="67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164" fontId="62" fillId="0" borderId="0" applyBorder="0" applyProtection="0">
      <alignment/>
    </xf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Border="0" applyProtection="0">
      <alignment horizontal="center"/>
    </xf>
    <xf numFmtId="0" fontId="64" fillId="0" borderId="0" applyNumberFormat="0" applyBorder="0" applyProtection="0">
      <alignment horizontal="center" textRotation="90"/>
    </xf>
    <xf numFmtId="0" fontId="65" fillId="0" borderId="6" applyNumberFormat="0" applyFill="0" applyAlignment="0" applyProtection="0"/>
    <xf numFmtId="0" fontId="54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2" fillId="0" borderId="0" applyNumberFormat="0" applyBorder="0" applyProtection="0">
      <alignment/>
    </xf>
    <xf numFmtId="0" fontId="69" fillId="0" borderId="9" applyNumberFormat="0" applyFill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70" fillId="0" borderId="0" applyNumberFormat="0" applyBorder="0" applyProtection="0">
      <alignment/>
    </xf>
    <xf numFmtId="169" fontId="70" fillId="0" borderId="0" applyBorder="0" applyProtection="0">
      <alignment/>
    </xf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54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164" fontId="62" fillId="0" borderId="0" xfId="40" applyFont="1" applyFill="1" applyAlignment="1" applyProtection="1">
      <alignment/>
      <protection/>
    </xf>
    <xf numFmtId="164" fontId="74" fillId="33" borderId="10" xfId="40" applyFont="1" applyFill="1" applyBorder="1" applyAlignment="1" applyProtection="1">
      <alignment/>
      <protection/>
    </xf>
    <xf numFmtId="164" fontId="75" fillId="34" borderId="10" xfId="40" applyFont="1" applyFill="1" applyBorder="1" applyAlignment="1" applyProtection="1">
      <alignment/>
      <protection/>
    </xf>
    <xf numFmtId="164" fontId="62" fillId="0" borderId="11" xfId="40" applyFont="1" applyFill="1" applyBorder="1" applyAlignment="1" applyProtection="1">
      <alignment horizontal="left"/>
      <protection/>
    </xf>
    <xf numFmtId="168" fontId="62" fillId="0" borderId="12" xfId="40" applyNumberFormat="1" applyFont="1" applyFill="1" applyBorder="1" applyAlignment="1" applyProtection="1">
      <alignment horizontal="left"/>
      <protection/>
    </xf>
    <xf numFmtId="164" fontId="62" fillId="0" borderId="12" xfId="40" applyFont="1" applyFill="1" applyBorder="1" applyAlignment="1" applyProtection="1">
      <alignment horizontal="left"/>
      <protection/>
    </xf>
    <xf numFmtId="164" fontId="62" fillId="0" borderId="13" xfId="40" applyFont="1" applyFill="1" applyBorder="1" applyAlignment="1" applyProtection="1">
      <alignment horizontal="left"/>
      <protection/>
    </xf>
    <xf numFmtId="164" fontId="75" fillId="34" borderId="10" xfId="40" applyFont="1" applyFill="1" applyBorder="1" applyAlignment="1" applyProtection="1">
      <alignment horizontal="center"/>
      <protection/>
    </xf>
    <xf numFmtId="164" fontId="62" fillId="0" borderId="0" xfId="40" applyFont="1" applyFill="1" applyAlignment="1" applyProtection="1">
      <alignment horizontal="center"/>
      <protection/>
    </xf>
    <xf numFmtId="164" fontId="76" fillId="0" borderId="0" xfId="40" applyFont="1" applyFill="1" applyAlignment="1" applyProtection="1">
      <alignment horizontal="center" vertical="center"/>
      <protection/>
    </xf>
    <xf numFmtId="164" fontId="77" fillId="0" borderId="0" xfId="40" applyFont="1" applyFill="1" applyAlignment="1" applyProtection="1">
      <alignment horizontal="center" vertical="center"/>
      <protection/>
    </xf>
    <xf numFmtId="164" fontId="78" fillId="35" borderId="14" xfId="40" applyFont="1" applyFill="1" applyBorder="1" applyAlignment="1" applyProtection="1">
      <alignment horizontal="center" vertical="center" wrapText="1"/>
      <protection/>
    </xf>
    <xf numFmtId="164" fontId="79" fillId="0" borderId="0" xfId="40" applyFont="1" applyFill="1" applyAlignment="1" applyProtection="1">
      <alignment/>
      <protection/>
    </xf>
    <xf numFmtId="164" fontId="80" fillId="36" borderId="14" xfId="40" applyFont="1" applyFill="1" applyBorder="1" applyAlignment="1" applyProtection="1">
      <alignment horizontal="center" vertical="center"/>
      <protection/>
    </xf>
    <xf numFmtId="164" fontId="81" fillId="37" borderId="14" xfId="40" applyFont="1" applyFill="1" applyBorder="1" applyAlignment="1" applyProtection="1">
      <alignment horizontal="center" vertical="center"/>
      <protection/>
    </xf>
    <xf numFmtId="164" fontId="81" fillId="37" borderId="15" xfId="40" applyFont="1" applyFill="1" applyBorder="1" applyAlignment="1" applyProtection="1">
      <alignment vertical="center"/>
      <protection/>
    </xf>
    <xf numFmtId="164" fontId="82" fillId="38" borderId="14" xfId="40" applyFont="1" applyFill="1" applyBorder="1" applyAlignment="1" applyProtection="1">
      <alignment horizontal="center"/>
      <protection locked="0"/>
    </xf>
    <xf numFmtId="165" fontId="82" fillId="38" borderId="14" xfId="40" applyNumberFormat="1" applyFont="1" applyFill="1" applyBorder="1" applyAlignment="1" applyProtection="1">
      <alignment horizontal="center"/>
      <protection locked="0"/>
    </xf>
    <xf numFmtId="164" fontId="80" fillId="38" borderId="14" xfId="40" applyFont="1" applyFill="1" applyBorder="1" applyAlignment="1" applyProtection="1">
      <alignment horizontal="center"/>
      <protection/>
    </xf>
    <xf numFmtId="164" fontId="82" fillId="38" borderId="16" xfId="40" applyFont="1" applyFill="1" applyBorder="1" applyAlignment="1" applyProtection="1">
      <alignment horizontal="center"/>
      <protection locked="0"/>
    </xf>
    <xf numFmtId="164" fontId="82" fillId="38" borderId="10" xfId="40" applyFont="1" applyFill="1" applyBorder="1" applyAlignment="1" applyProtection="1">
      <alignment horizontal="center"/>
      <protection locked="0"/>
    </xf>
    <xf numFmtId="164" fontId="82" fillId="0" borderId="10" xfId="40" applyFont="1" applyFill="1" applyBorder="1" applyAlignment="1" applyProtection="1">
      <alignment horizontal="center"/>
      <protection locked="0"/>
    </xf>
    <xf numFmtId="164" fontId="82" fillId="0" borderId="13" xfId="40" applyFont="1" applyFill="1" applyBorder="1" applyAlignment="1" applyProtection="1">
      <alignment horizontal="center"/>
      <protection locked="0"/>
    </xf>
    <xf numFmtId="164" fontId="82" fillId="0" borderId="17" xfId="40" applyFont="1" applyFill="1" applyBorder="1" applyAlignment="1" applyProtection="1">
      <alignment horizontal="center"/>
      <protection locked="0"/>
    </xf>
    <xf numFmtId="165" fontId="82" fillId="0" borderId="17" xfId="40" applyNumberFormat="1" applyFont="1" applyFill="1" applyBorder="1" applyAlignment="1" applyProtection="1">
      <alignment horizontal="center"/>
      <protection locked="0"/>
    </xf>
    <xf numFmtId="164" fontId="83" fillId="0" borderId="17" xfId="40" applyFont="1" applyFill="1" applyBorder="1" applyAlignment="1" applyProtection="1">
      <alignment horizontal="center"/>
      <protection/>
    </xf>
    <xf numFmtId="164" fontId="0" fillId="0" borderId="17" xfId="40" applyFont="1" applyFill="1" applyBorder="1" applyAlignment="1" applyProtection="1">
      <alignment horizontal="center"/>
      <protection locked="0"/>
    </xf>
    <xf numFmtId="164" fontId="0" fillId="39" borderId="17" xfId="40" applyFont="1" applyFill="1" applyBorder="1" applyAlignment="1" applyProtection="1">
      <alignment horizontal="center"/>
      <protection locked="0"/>
    </xf>
    <xf numFmtId="164" fontId="0" fillId="35" borderId="17" xfId="4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/>
    </xf>
    <xf numFmtId="164" fontId="82" fillId="0" borderId="18" xfId="40" applyFont="1" applyFill="1" applyBorder="1" applyAlignment="1" applyProtection="1">
      <alignment horizontal="center"/>
      <protection locked="0"/>
    </xf>
    <xf numFmtId="164" fontId="82" fillId="0" borderId="19" xfId="40" applyFont="1" applyFill="1" applyBorder="1" applyAlignment="1" applyProtection="1">
      <alignment horizontal="center"/>
      <protection locked="0"/>
    </xf>
    <xf numFmtId="165" fontId="82" fillId="0" borderId="19" xfId="40" applyNumberFormat="1" applyFont="1" applyFill="1" applyBorder="1" applyAlignment="1" applyProtection="1">
      <alignment horizontal="center"/>
      <protection locked="0"/>
    </xf>
    <xf numFmtId="164" fontId="83" fillId="0" borderId="19" xfId="40" applyFont="1" applyFill="1" applyBorder="1" applyAlignment="1" applyProtection="1">
      <alignment horizontal="center"/>
      <protection/>
    </xf>
    <xf numFmtId="164" fontId="0" fillId="0" borderId="19" xfId="40" applyFont="1" applyFill="1" applyBorder="1" applyAlignment="1" applyProtection="1">
      <alignment horizontal="center"/>
      <protection locked="0"/>
    </xf>
    <xf numFmtId="164" fontId="62" fillId="39" borderId="20" xfId="40" applyFont="1" applyFill="1" applyBorder="1" applyAlignment="1" applyProtection="1">
      <alignment horizontal="center"/>
      <protection locked="0"/>
    </xf>
    <xf numFmtId="0" fontId="0" fillId="39" borderId="20" xfId="0" applyFill="1" applyBorder="1" applyAlignment="1">
      <alignment horizontal="center"/>
    </xf>
    <xf numFmtId="164" fontId="62" fillId="35" borderId="20" xfId="40" applyFont="1" applyFill="1" applyBorder="1" applyAlignment="1" applyProtection="1">
      <alignment horizontal="center"/>
      <protection locked="0"/>
    </xf>
    <xf numFmtId="0" fontId="0" fillId="35" borderId="20" xfId="0" applyFill="1" applyBorder="1" applyAlignment="1">
      <alignment horizontal="center"/>
    </xf>
    <xf numFmtId="164" fontId="0" fillId="39" borderId="20" xfId="40" applyFont="1" applyFill="1" applyBorder="1" applyAlignment="1" applyProtection="1">
      <alignment horizontal="center"/>
      <protection locked="0"/>
    </xf>
    <xf numFmtId="164" fontId="62" fillId="39" borderId="17" xfId="40" applyFont="1" applyFill="1" applyBorder="1" applyAlignment="1" applyProtection="1">
      <alignment horizontal="center"/>
      <protection locked="0"/>
    </xf>
    <xf numFmtId="0" fontId="0" fillId="39" borderId="17" xfId="0" applyFill="1" applyBorder="1" applyAlignment="1">
      <alignment horizontal="center"/>
    </xf>
    <xf numFmtId="164" fontId="62" fillId="39" borderId="19" xfId="40" applyFont="1" applyFill="1" applyBorder="1" applyAlignment="1" applyProtection="1">
      <alignment horizontal="center"/>
      <protection locked="0"/>
    </xf>
    <xf numFmtId="164" fontId="0" fillId="39" borderId="19" xfId="40" applyFont="1" applyFill="1" applyBorder="1" applyAlignment="1" applyProtection="1">
      <alignment horizontal="center"/>
      <protection locked="0"/>
    </xf>
    <xf numFmtId="0" fontId="0" fillId="39" borderId="19" xfId="0" applyFill="1" applyBorder="1" applyAlignment="1">
      <alignment/>
    </xf>
    <xf numFmtId="164" fontId="82" fillId="39" borderId="20" xfId="40" applyFont="1" applyFill="1" applyBorder="1" applyAlignment="1" applyProtection="1">
      <alignment horizontal="center"/>
      <protection locked="0"/>
    </xf>
    <xf numFmtId="164" fontId="0" fillId="35" borderId="19" xfId="4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/>
    </xf>
    <xf numFmtId="0" fontId="0" fillId="39" borderId="17" xfId="0" applyFill="1" applyBorder="1" applyAlignment="1">
      <alignment/>
    </xf>
    <xf numFmtId="164" fontId="82" fillId="0" borderId="20" xfId="40" applyFont="1" applyFill="1" applyBorder="1" applyAlignment="1" applyProtection="1">
      <alignment horizontal="center"/>
      <protection locked="0"/>
    </xf>
    <xf numFmtId="165" fontId="82" fillId="0" borderId="20" xfId="40" applyNumberFormat="1" applyFont="1" applyFill="1" applyBorder="1" applyAlignment="1" applyProtection="1">
      <alignment horizontal="center"/>
      <protection locked="0"/>
    </xf>
    <xf numFmtId="164" fontId="83" fillId="0" borderId="20" xfId="40" applyFont="1" applyFill="1" applyBorder="1" applyAlignment="1" applyProtection="1">
      <alignment horizontal="center"/>
      <protection/>
    </xf>
    <xf numFmtId="164" fontId="0" fillId="0" borderId="20" xfId="40" applyFont="1" applyFill="1" applyBorder="1" applyAlignment="1" applyProtection="1">
      <alignment horizontal="center"/>
      <protection locked="0"/>
    </xf>
    <xf numFmtId="165" fontId="82" fillId="39" borderId="20" xfId="40" applyNumberFormat="1" applyFont="1" applyFill="1" applyBorder="1" applyAlignment="1" applyProtection="1">
      <alignment horizontal="center"/>
      <protection locked="0"/>
    </xf>
    <xf numFmtId="164" fontId="83" fillId="39" borderId="21" xfId="40" applyFont="1" applyFill="1" applyBorder="1" applyAlignment="1" applyProtection="1">
      <alignment horizontal="center"/>
      <protection/>
    </xf>
    <xf numFmtId="165" fontId="82" fillId="38" borderId="17" xfId="40" applyNumberFormat="1" applyFont="1" applyFill="1" applyBorder="1" applyAlignment="1" applyProtection="1">
      <alignment horizontal="center"/>
      <protection locked="0"/>
    </xf>
    <xf numFmtId="164" fontId="83" fillId="38" borderId="17" xfId="40" applyFont="1" applyFill="1" applyBorder="1" applyAlignment="1" applyProtection="1">
      <alignment horizontal="center"/>
      <protection/>
    </xf>
    <xf numFmtId="164" fontId="83" fillId="38" borderId="22" xfId="40" applyFont="1" applyFill="1" applyBorder="1" applyAlignment="1" applyProtection="1">
      <alignment horizontal="center"/>
      <protection/>
    </xf>
    <xf numFmtId="164" fontId="82" fillId="0" borderId="22" xfId="40" applyFont="1" applyFill="1" applyBorder="1" applyAlignment="1" applyProtection="1">
      <alignment horizontal="center"/>
      <protection locked="0"/>
    </xf>
    <xf numFmtId="165" fontId="82" fillId="38" borderId="20" xfId="40" applyNumberFormat="1" applyFont="1" applyFill="1" applyBorder="1" applyAlignment="1" applyProtection="1">
      <alignment horizontal="center"/>
      <protection locked="0"/>
    </xf>
    <xf numFmtId="164" fontId="83" fillId="38" borderId="19" xfId="40" applyFont="1" applyFill="1" applyBorder="1" applyAlignment="1" applyProtection="1">
      <alignment horizontal="center"/>
      <protection/>
    </xf>
    <xf numFmtId="165" fontId="82" fillId="0" borderId="10" xfId="40" applyNumberFormat="1" applyFont="1" applyFill="1" applyBorder="1" applyAlignment="1" applyProtection="1">
      <alignment horizontal="center"/>
      <protection locked="0"/>
    </xf>
    <xf numFmtId="164" fontId="83" fillId="39" borderId="17" xfId="40" applyFont="1" applyFill="1" applyBorder="1" applyAlignment="1" applyProtection="1">
      <alignment horizontal="center"/>
      <protection locked="0"/>
    </xf>
    <xf numFmtId="164" fontId="83" fillId="39" borderId="19" xfId="40" applyFont="1" applyFill="1" applyBorder="1" applyAlignment="1" applyProtection="1">
      <alignment horizontal="center"/>
      <protection locked="0"/>
    </xf>
    <xf numFmtId="165" fontId="82" fillId="35" borderId="17" xfId="40" applyNumberFormat="1" applyFont="1" applyFill="1" applyBorder="1" applyAlignment="1" applyProtection="1">
      <alignment horizontal="center"/>
      <protection locked="0"/>
    </xf>
    <xf numFmtId="165" fontId="82" fillId="35" borderId="10" xfId="40" applyNumberFormat="1" applyFont="1" applyFill="1" applyBorder="1" applyAlignment="1" applyProtection="1">
      <alignment horizontal="center"/>
      <protection locked="0"/>
    </xf>
    <xf numFmtId="164" fontId="83" fillId="35" borderId="17" xfId="40" applyFont="1" applyFill="1" applyBorder="1" applyAlignment="1" applyProtection="1">
      <alignment horizontal="center"/>
      <protection/>
    </xf>
    <xf numFmtId="164" fontId="83" fillId="35" borderId="17" xfId="40" applyFont="1" applyFill="1" applyBorder="1" applyAlignment="1" applyProtection="1">
      <alignment horizontal="center"/>
      <protection locked="0"/>
    </xf>
    <xf numFmtId="164" fontId="83" fillId="0" borderId="17" xfId="40" applyFont="1" applyFill="1" applyBorder="1" applyAlignment="1" applyProtection="1">
      <alignment horizontal="center"/>
      <protection locked="0"/>
    </xf>
    <xf numFmtId="164" fontId="83" fillId="39" borderId="20" xfId="40" applyFont="1" applyFill="1" applyBorder="1" applyAlignment="1" applyProtection="1">
      <alignment horizontal="center"/>
      <protection/>
    </xf>
    <xf numFmtId="164" fontId="0" fillId="39" borderId="19" xfId="40" applyFont="1" applyFill="1" applyBorder="1" applyAlignment="1" applyProtection="1">
      <alignment/>
      <protection locked="0"/>
    </xf>
    <xf numFmtId="166" fontId="82" fillId="0" borderId="0" xfId="40" applyNumberFormat="1" applyFont="1" applyFill="1" applyAlignment="1" applyProtection="1">
      <alignment horizontal="center" vertical="center"/>
      <protection locked="0"/>
    </xf>
    <xf numFmtId="165" fontId="82" fillId="0" borderId="0" xfId="40" applyNumberFormat="1" applyFont="1" applyFill="1" applyAlignment="1" applyProtection="1">
      <alignment horizontal="center"/>
      <protection locked="0"/>
    </xf>
    <xf numFmtId="164" fontId="83" fillId="36" borderId="14" xfId="40" applyFont="1" applyFill="1" applyBorder="1" applyAlignment="1" applyProtection="1">
      <alignment horizontal="center" vertical="center"/>
      <protection/>
    </xf>
    <xf numFmtId="164" fontId="83" fillId="36" borderId="10" xfId="4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164" fontId="82" fillId="0" borderId="0" xfId="40" applyFont="1" applyFill="1" applyAlignment="1" applyProtection="1">
      <alignment horizontal="center"/>
      <protection locked="0"/>
    </xf>
    <xf numFmtId="164" fontId="83" fillId="36" borderId="10" xfId="4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64" fontId="62" fillId="0" borderId="0" xfId="40" applyFont="1" applyFill="1" applyAlignment="1" applyProtection="1">
      <alignment horizontal="right"/>
      <protection/>
    </xf>
    <xf numFmtId="164" fontId="78" fillId="0" borderId="0" xfId="40" applyFont="1" applyFill="1" applyAlignment="1" applyProtection="1">
      <alignment/>
      <protection/>
    </xf>
    <xf numFmtId="164" fontId="80" fillId="35" borderId="10" xfId="40" applyFont="1" applyFill="1" applyBorder="1" applyAlignment="1" applyProtection="1">
      <alignment horizontal="center" vertical="center" wrapText="1"/>
      <protection locked="0"/>
    </xf>
    <xf numFmtId="164" fontId="80" fillId="0" borderId="0" xfId="40" applyFont="1" applyFill="1" applyAlignment="1" applyProtection="1">
      <alignment horizontal="center" vertical="center" wrapText="1"/>
      <protection locked="0"/>
    </xf>
    <xf numFmtId="164" fontId="62" fillId="35" borderId="0" xfId="40" applyFont="1" applyFill="1" applyAlignment="1" applyProtection="1">
      <alignment/>
      <protection/>
    </xf>
    <xf numFmtId="0" fontId="0" fillId="0" borderId="10" xfId="0" applyFill="1" applyBorder="1" applyAlignment="1">
      <alignment/>
    </xf>
    <xf numFmtId="164" fontId="84" fillId="0" borderId="10" xfId="40" applyFont="1" applyFill="1" applyBorder="1" applyAlignment="1" applyProtection="1">
      <alignment horizontal="left"/>
      <protection/>
    </xf>
    <xf numFmtId="164" fontId="62" fillId="0" borderId="10" xfId="40" applyFont="1" applyFill="1" applyBorder="1" applyAlignment="1" applyProtection="1">
      <alignment horizontal="left"/>
      <protection/>
    </xf>
    <xf numFmtId="164" fontId="81" fillId="37" borderId="21" xfId="40" applyFont="1" applyFill="1" applyBorder="1" applyAlignment="1" applyProtection="1">
      <alignment horizontal="center" vertical="center"/>
      <protection/>
    </xf>
    <xf numFmtId="166" fontId="82" fillId="0" borderId="10" xfId="40" applyNumberFormat="1" applyFont="1" applyFill="1" applyBorder="1" applyAlignment="1" applyProtection="1">
      <alignment horizontal="center" vertical="center"/>
      <protection locked="0"/>
    </xf>
    <xf numFmtId="166" fontId="82" fillId="0" borderId="11" xfId="40" applyNumberFormat="1" applyFont="1" applyFill="1" applyBorder="1" applyAlignment="1" applyProtection="1">
      <alignment horizontal="center" vertical="center"/>
      <protection locked="0"/>
    </xf>
    <xf numFmtId="164" fontId="78" fillId="0" borderId="10" xfId="40" applyFont="1" applyFill="1" applyBorder="1" applyAlignment="1" applyProtection="1">
      <alignment horizontal="center"/>
      <protection/>
    </xf>
    <xf numFmtId="164" fontId="62" fillId="40" borderId="14" xfId="40" applyFont="1" applyFill="1" applyBorder="1" applyAlignment="1" applyProtection="1">
      <alignment horizontal="center"/>
      <protection/>
    </xf>
    <xf numFmtId="164" fontId="62" fillId="41" borderId="23" xfId="40" applyFont="1" applyFill="1" applyBorder="1" applyAlignment="1" applyProtection="1">
      <alignment horizontal="center"/>
      <protection/>
    </xf>
    <xf numFmtId="164" fontId="62" fillId="42" borderId="23" xfId="40" applyFont="1" applyFill="1" applyBorder="1" applyAlignment="1" applyProtection="1">
      <alignment horizontal="center"/>
      <protection/>
    </xf>
    <xf numFmtId="164" fontId="62" fillId="43" borderId="23" xfId="40" applyFont="1" applyFill="1" applyBorder="1" applyAlignment="1" applyProtection="1">
      <alignment horizontal="center"/>
      <protection/>
    </xf>
    <xf numFmtId="164" fontId="62" fillId="44" borderId="20" xfId="40" applyFont="1" applyFill="1" applyBorder="1" applyAlignment="1" applyProtection="1">
      <alignment horizontal="center"/>
      <protection/>
    </xf>
    <xf numFmtId="164" fontId="81" fillId="0" borderId="0" xfId="40" applyFont="1" applyFill="1" applyAlignment="1" applyProtection="1">
      <alignment horizontal="center" vertical="center"/>
      <protection/>
    </xf>
    <xf numFmtId="164" fontId="80" fillId="0" borderId="17" xfId="40" applyFont="1" applyFill="1" applyBorder="1" applyAlignment="1" applyProtection="1">
      <alignment horizontal="center"/>
      <protection/>
    </xf>
    <xf numFmtId="164" fontId="80" fillId="0" borderId="19" xfId="40" applyFont="1" applyFill="1" applyBorder="1" applyAlignment="1" applyProtection="1">
      <alignment horizontal="center"/>
      <protection/>
    </xf>
    <xf numFmtId="164" fontId="80" fillId="0" borderId="20" xfId="40" applyFont="1" applyFill="1" applyBorder="1" applyAlignment="1" applyProtection="1">
      <alignment horizontal="center"/>
      <protection/>
    </xf>
    <xf numFmtId="164" fontId="80" fillId="39" borderId="21" xfId="40" applyFont="1" applyFill="1" applyBorder="1" applyAlignment="1" applyProtection="1">
      <alignment horizontal="center"/>
      <protection/>
    </xf>
    <xf numFmtId="164" fontId="80" fillId="38" borderId="17" xfId="40" applyFont="1" applyFill="1" applyBorder="1" applyAlignment="1" applyProtection="1">
      <alignment horizontal="center"/>
      <protection/>
    </xf>
    <xf numFmtId="164" fontId="80" fillId="38" borderId="22" xfId="40" applyFont="1" applyFill="1" applyBorder="1" applyAlignment="1" applyProtection="1">
      <alignment horizontal="center"/>
      <protection/>
    </xf>
    <xf numFmtId="164" fontId="80" fillId="38" borderId="19" xfId="40" applyFont="1" applyFill="1" applyBorder="1" applyAlignment="1" applyProtection="1">
      <alignment horizontal="center"/>
      <protection/>
    </xf>
    <xf numFmtId="164" fontId="82" fillId="39" borderId="17" xfId="40" applyFont="1" applyFill="1" applyBorder="1" applyAlignment="1" applyProtection="1">
      <alignment horizontal="center"/>
      <protection locked="0"/>
    </xf>
    <xf numFmtId="164" fontId="80" fillId="39" borderId="17" xfId="40" applyFont="1" applyFill="1" applyBorder="1" applyAlignment="1" applyProtection="1">
      <alignment horizontal="center"/>
      <protection locked="0"/>
    </xf>
    <xf numFmtId="164" fontId="82" fillId="39" borderId="19" xfId="40" applyFont="1" applyFill="1" applyBorder="1" applyAlignment="1" applyProtection="1">
      <alignment horizontal="center"/>
      <protection locked="0"/>
    </xf>
    <xf numFmtId="164" fontId="80" fillId="39" borderId="19" xfId="40" applyFont="1" applyFill="1" applyBorder="1" applyAlignment="1" applyProtection="1">
      <alignment horizontal="center"/>
      <protection locked="0"/>
    </xf>
    <xf numFmtId="164" fontId="80" fillId="35" borderId="17" xfId="40" applyFont="1" applyFill="1" applyBorder="1" applyAlignment="1" applyProtection="1">
      <alignment horizontal="center"/>
      <protection/>
    </xf>
    <xf numFmtId="164" fontId="80" fillId="35" borderId="17" xfId="40" applyFont="1" applyFill="1" applyBorder="1" applyAlignment="1" applyProtection="1">
      <alignment horizontal="center"/>
      <protection locked="0"/>
    </xf>
    <xf numFmtId="164" fontId="82" fillId="35" borderId="17" xfId="40" applyFont="1" applyFill="1" applyBorder="1" applyAlignment="1" applyProtection="1">
      <alignment horizontal="center"/>
      <protection locked="0"/>
    </xf>
    <xf numFmtId="164" fontId="80" fillId="39" borderId="20" xfId="40" applyFont="1" applyFill="1" applyBorder="1" applyAlignment="1" applyProtection="1">
      <alignment horizontal="center"/>
      <protection/>
    </xf>
    <xf numFmtId="164" fontId="80" fillId="36" borderId="10" xfId="40" applyFont="1" applyFill="1" applyBorder="1" applyAlignment="1" applyProtection="1">
      <alignment horizontal="center" vertical="center"/>
      <protection locked="0"/>
    </xf>
    <xf numFmtId="164" fontId="80" fillId="36" borderId="10" xfId="40" applyFont="1" applyFill="1" applyBorder="1" applyAlignment="1" applyProtection="1">
      <alignment horizontal="center" vertical="center"/>
      <protection/>
    </xf>
    <xf numFmtId="164" fontId="81" fillId="37" borderId="21" xfId="40" applyFont="1" applyFill="1" applyBorder="1" applyAlignment="1" applyProtection="1">
      <alignment vertical="center"/>
      <protection/>
    </xf>
    <xf numFmtId="164" fontId="81" fillId="37" borderId="24" xfId="40" applyFont="1" applyFill="1" applyBorder="1" applyAlignment="1" applyProtection="1">
      <alignment vertical="center"/>
      <protection/>
    </xf>
    <xf numFmtId="164" fontId="81" fillId="39" borderId="0" xfId="40" applyFont="1" applyFill="1" applyAlignment="1" applyProtection="1">
      <alignment vertical="center"/>
      <protection/>
    </xf>
    <xf numFmtId="164" fontId="81" fillId="37" borderId="14" xfId="40" applyFont="1" applyFill="1" applyBorder="1" applyAlignment="1" applyProtection="1">
      <alignment horizontal="center" vertical="center" wrapText="1"/>
      <protection/>
    </xf>
    <xf numFmtId="166" fontId="82" fillId="0" borderId="17" xfId="40" applyNumberFormat="1" applyFont="1" applyFill="1" applyBorder="1" applyAlignment="1" applyProtection="1">
      <alignment vertical="center"/>
      <protection locked="0"/>
    </xf>
    <xf numFmtId="164" fontId="82" fillId="39" borderId="17" xfId="40" applyFont="1" applyFill="1" applyBorder="1" applyAlignment="1" applyProtection="1">
      <alignment horizontal="center" wrapText="1"/>
      <protection locked="0"/>
    </xf>
    <xf numFmtId="0" fontId="0" fillId="39" borderId="17" xfId="0" applyFill="1" applyBorder="1" applyAlignment="1">
      <alignment wrapText="1"/>
    </xf>
    <xf numFmtId="164" fontId="82" fillId="39" borderId="19" xfId="40" applyFont="1" applyFill="1" applyBorder="1" applyAlignment="1" applyProtection="1">
      <alignment horizontal="center" wrapText="1"/>
      <protection locked="0"/>
    </xf>
    <xf numFmtId="0" fontId="0" fillId="39" borderId="19" xfId="0" applyFill="1" applyBorder="1" applyAlignment="1">
      <alignment wrapText="1"/>
    </xf>
    <xf numFmtId="164" fontId="82" fillId="39" borderId="20" xfId="40" applyFont="1" applyFill="1" applyBorder="1" applyAlignment="1" applyProtection="1">
      <alignment horizontal="center" wrapText="1"/>
      <protection locked="0"/>
    </xf>
    <xf numFmtId="0" fontId="0" fillId="39" borderId="22" xfId="0" applyFill="1" applyBorder="1" applyAlignment="1">
      <alignment wrapText="1"/>
    </xf>
    <xf numFmtId="164" fontId="82" fillId="39" borderId="22" xfId="40" applyFont="1" applyFill="1" applyBorder="1" applyAlignment="1" applyProtection="1">
      <alignment horizontal="center" wrapText="1"/>
      <protection locked="0"/>
    </xf>
    <xf numFmtId="165" fontId="82" fillId="38" borderId="22" xfId="40" applyNumberFormat="1" applyFont="1" applyFill="1" applyBorder="1" applyAlignment="1" applyProtection="1">
      <alignment horizontal="center"/>
      <protection locked="0"/>
    </xf>
    <xf numFmtId="164" fontId="80" fillId="38" borderId="22" xfId="40" applyFont="1" applyFill="1" applyBorder="1" applyAlignment="1" applyProtection="1">
      <alignment horizontal="center" wrapText="1"/>
      <protection/>
    </xf>
    <xf numFmtId="164" fontId="80" fillId="38" borderId="19" xfId="40" applyFont="1" applyFill="1" applyBorder="1" applyAlignment="1" applyProtection="1">
      <alignment horizontal="center" wrapText="1"/>
      <protection/>
    </xf>
    <xf numFmtId="164" fontId="80" fillId="39" borderId="17" xfId="40" applyFont="1" applyFill="1" applyBorder="1" applyAlignment="1" applyProtection="1">
      <alignment horizontal="center" wrapText="1"/>
      <protection locked="0"/>
    </xf>
    <xf numFmtId="165" fontId="82" fillId="0" borderId="22" xfId="40" applyNumberFormat="1" applyFont="1" applyFill="1" applyBorder="1" applyAlignment="1" applyProtection="1">
      <alignment horizontal="center"/>
      <protection locked="0"/>
    </xf>
    <xf numFmtId="164" fontId="80" fillId="0" borderId="25" xfId="40" applyFont="1" applyFill="1" applyBorder="1" applyAlignment="1" applyProtection="1">
      <alignment horizontal="center"/>
      <protection/>
    </xf>
    <xf numFmtId="164" fontId="82" fillId="39" borderId="25" xfId="40" applyFont="1" applyFill="1" applyBorder="1" applyAlignment="1" applyProtection="1">
      <alignment horizontal="center" wrapText="1"/>
      <protection locked="0"/>
    </xf>
    <xf numFmtId="164" fontId="80" fillId="39" borderId="25" xfId="40" applyFont="1" applyFill="1" applyBorder="1" applyAlignment="1" applyProtection="1">
      <alignment horizontal="center" wrapText="1"/>
      <protection locked="0"/>
    </xf>
    <xf numFmtId="164" fontId="80" fillId="0" borderId="22" xfId="40" applyFont="1" applyFill="1" applyBorder="1" applyAlignment="1" applyProtection="1">
      <alignment horizontal="center"/>
      <protection/>
    </xf>
    <xf numFmtId="164" fontId="80" fillId="35" borderId="22" xfId="40" applyFont="1" applyFill="1" applyBorder="1" applyAlignment="1" applyProtection="1">
      <alignment horizontal="center" wrapText="1"/>
      <protection locked="0"/>
    </xf>
    <xf numFmtId="164" fontId="82" fillId="35" borderId="22" xfId="40" applyFont="1" applyFill="1" applyBorder="1" applyAlignment="1" applyProtection="1">
      <alignment horizontal="center" wrapText="1"/>
      <protection locked="0"/>
    </xf>
    <xf numFmtId="164" fontId="80" fillId="39" borderId="19" xfId="40" applyFont="1" applyFill="1" applyBorder="1" applyAlignment="1" applyProtection="1">
      <alignment horizontal="center" wrapText="1"/>
      <protection locked="0"/>
    </xf>
    <xf numFmtId="164" fontId="80" fillId="36" borderId="10" xfId="40" applyFont="1" applyFill="1" applyBorder="1" applyAlignment="1" applyProtection="1">
      <alignment horizontal="center" vertical="center" wrapText="1"/>
      <protection locked="0"/>
    </xf>
    <xf numFmtId="164" fontId="62" fillId="0" borderId="0" xfId="40" applyFont="1" applyFill="1" applyAlignment="1" applyProtection="1">
      <alignment wrapText="1"/>
      <protection/>
    </xf>
    <xf numFmtId="166" fontId="82" fillId="0" borderId="25" xfId="40" applyNumberFormat="1" applyFont="1" applyFill="1" applyBorder="1" applyAlignment="1" applyProtection="1">
      <alignment horizontal="center" vertical="center"/>
      <protection locked="0"/>
    </xf>
    <xf numFmtId="166" fontId="82" fillId="0" borderId="19" xfId="40" applyNumberFormat="1" applyFont="1" applyFill="1" applyBorder="1" applyAlignment="1" applyProtection="1">
      <alignment horizontal="center" vertical="center"/>
      <protection locked="0"/>
    </xf>
    <xf numFmtId="166" fontId="82" fillId="0" borderId="17" xfId="40" applyNumberFormat="1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>
      <alignment/>
    </xf>
    <xf numFmtId="0" fontId="85" fillId="0" borderId="0" xfId="0" applyFont="1" applyAlignment="1">
      <alignment/>
    </xf>
    <xf numFmtId="0" fontId="0" fillId="0" borderId="10" xfId="0" applyBorder="1" applyAlignment="1">
      <alignment/>
    </xf>
    <xf numFmtId="0" fontId="78" fillId="0" borderId="10" xfId="0" applyFont="1" applyBorder="1" applyAlignment="1">
      <alignment/>
    </xf>
    <xf numFmtId="0" fontId="75" fillId="0" borderId="10" xfId="57" applyFont="1" applyFill="1" applyBorder="1" applyAlignment="1" applyProtection="1">
      <alignment vertical="center" wrapText="1"/>
      <protection/>
    </xf>
    <xf numFmtId="0" fontId="86" fillId="0" borderId="10" xfId="57" applyFont="1" applyFill="1" applyBorder="1" applyAlignment="1" applyProtection="1">
      <alignment vertical="center" wrapText="1"/>
      <protection/>
    </xf>
    <xf numFmtId="0" fontId="87" fillId="0" borderId="10" xfId="57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88" fillId="0" borderId="10" xfId="57" applyFont="1" applyFill="1" applyBorder="1" applyAlignment="1" applyProtection="1">
      <alignment vertical="center" wrapText="1"/>
      <protection/>
    </xf>
    <xf numFmtId="0" fontId="75" fillId="0" borderId="10" xfId="0" applyFont="1" applyBorder="1" applyAlignment="1">
      <alignment vertical="center" wrapText="1"/>
    </xf>
    <xf numFmtId="0" fontId="0" fillId="39" borderId="10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vertical="center" wrapText="1"/>
    </xf>
    <xf numFmtId="0" fontId="82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90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75" fillId="0" borderId="11" xfId="0" applyFont="1" applyBorder="1" applyAlignment="1">
      <alignment vertical="center" wrapText="1"/>
    </xf>
    <xf numFmtId="0" fontId="75" fillId="39" borderId="10" xfId="0" applyFont="1" applyFill="1" applyBorder="1" applyAlignment="1">
      <alignment vertical="center" wrapText="1"/>
    </xf>
    <xf numFmtId="0" fontId="75" fillId="39" borderId="11" xfId="0" applyFont="1" applyFill="1" applyBorder="1" applyAlignment="1">
      <alignment vertical="center" wrapText="1"/>
    </xf>
    <xf numFmtId="0" fontId="78" fillId="0" borderId="14" xfId="0" applyFont="1" applyBorder="1" applyAlignment="1">
      <alignment/>
    </xf>
    <xf numFmtId="0" fontId="87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93" fillId="0" borderId="14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0" xfId="0" applyAlignment="1">
      <alignment vertical="center"/>
    </xf>
    <xf numFmtId="0" fontId="78" fillId="0" borderId="24" xfId="0" applyFont="1" applyBorder="1" applyAlignment="1">
      <alignment/>
    </xf>
    <xf numFmtId="0" fontId="83" fillId="0" borderId="10" xfId="0" applyFont="1" applyBorder="1" applyAlignment="1">
      <alignment/>
    </xf>
    <xf numFmtId="167" fontId="85" fillId="0" borderId="10" xfId="0" applyNumberFormat="1" applyFont="1" applyBorder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85" fillId="0" borderId="10" xfId="0" applyFont="1" applyBorder="1" applyAlignment="1">
      <alignment/>
    </xf>
    <xf numFmtId="0" fontId="95" fillId="0" borderId="10" xfId="0" applyFont="1" applyBorder="1" applyAlignment="1">
      <alignment/>
    </xf>
    <xf numFmtId="0" fontId="96" fillId="0" borderId="10" xfId="0" applyFont="1" applyBorder="1" applyAlignment="1">
      <alignment vertical="center" wrapText="1"/>
    </xf>
    <xf numFmtId="167" fontId="96" fillId="0" borderId="10" xfId="0" applyNumberFormat="1" applyFont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vertical="center" wrapText="1"/>
    </xf>
    <xf numFmtId="0" fontId="97" fillId="0" borderId="14" xfId="0" applyFont="1" applyBorder="1" applyAlignment="1">
      <alignment vertical="center" wrapText="1"/>
    </xf>
    <xf numFmtId="0" fontId="97" fillId="0" borderId="23" xfId="0" applyFont="1" applyBorder="1" applyAlignment="1">
      <alignment vertical="center" wrapText="1"/>
    </xf>
    <xf numFmtId="0" fontId="90" fillId="0" borderId="23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98" fillId="0" borderId="0" xfId="0" applyFont="1" applyAlignment="1">
      <alignment/>
    </xf>
    <xf numFmtId="0" fontId="75" fillId="39" borderId="20" xfId="0" applyFont="1" applyFill="1" applyBorder="1" applyAlignment="1">
      <alignment horizontal="center" vertical="top"/>
    </xf>
    <xf numFmtId="49" fontId="75" fillId="39" borderId="10" xfId="0" applyNumberFormat="1" applyFont="1" applyFill="1" applyBorder="1" applyAlignment="1">
      <alignment/>
    </xf>
    <xf numFmtId="0" fontId="75" fillId="39" borderId="20" xfId="0" applyFont="1" applyFill="1" applyBorder="1" applyAlignment="1">
      <alignment horizontal="center"/>
    </xf>
    <xf numFmtId="0" fontId="75" fillId="39" borderId="11" xfId="0" applyFont="1" applyFill="1" applyBorder="1" applyAlignment="1">
      <alignment horizontal="center"/>
    </xf>
    <xf numFmtId="0" fontId="75" fillId="39" borderId="10" xfId="0" applyFont="1" applyFill="1" applyBorder="1" applyAlignment="1">
      <alignment horizontal="center" vertical="top"/>
    </xf>
    <xf numFmtId="0" fontId="75" fillId="39" borderId="10" xfId="0" applyFont="1" applyFill="1" applyBorder="1" applyAlignment="1">
      <alignment horizontal="center"/>
    </xf>
    <xf numFmtId="0" fontId="0" fillId="39" borderId="0" xfId="0" applyFill="1" applyAlignment="1">
      <alignment horizontal="left"/>
    </xf>
    <xf numFmtId="49" fontId="99" fillId="39" borderId="0" xfId="0" applyNumberFormat="1" applyFont="1" applyFill="1" applyAlignment="1">
      <alignment horizontal="left"/>
    </xf>
    <xf numFmtId="0" fontId="75" fillId="39" borderId="10" xfId="0" applyFont="1" applyFill="1" applyBorder="1" applyAlignment="1">
      <alignment horizontal="center" wrapText="1"/>
    </xf>
    <xf numFmtId="49" fontId="75" fillId="39" borderId="10" xfId="0" applyNumberFormat="1" applyFont="1" applyFill="1" applyBorder="1" applyAlignment="1">
      <alignment horizontal="left" vertical="top"/>
    </xf>
    <xf numFmtId="0" fontId="75" fillId="39" borderId="14" xfId="0" applyFont="1" applyFill="1" applyBorder="1" applyAlignment="1">
      <alignment horizontal="center" vertical="top"/>
    </xf>
    <xf numFmtId="0" fontId="75" fillId="39" borderId="14" xfId="0" applyFont="1" applyFill="1" applyBorder="1" applyAlignment="1">
      <alignment horizontal="center"/>
    </xf>
    <xf numFmtId="49" fontId="75" fillId="39" borderId="14" xfId="0" applyNumberFormat="1" applyFont="1" applyFill="1" applyBorder="1" applyAlignment="1">
      <alignment/>
    </xf>
    <xf numFmtId="0" fontId="75" fillId="39" borderId="16" xfId="0" applyFont="1" applyFill="1" applyBorder="1" applyAlignment="1">
      <alignment horizontal="center"/>
    </xf>
    <xf numFmtId="0" fontId="78" fillId="39" borderId="10" xfId="0" applyFont="1" applyFill="1" applyBorder="1" applyAlignment="1">
      <alignment/>
    </xf>
    <xf numFmtId="49" fontId="75" fillId="39" borderId="20" xfId="0" applyNumberFormat="1" applyFont="1" applyFill="1" applyBorder="1" applyAlignment="1">
      <alignment/>
    </xf>
    <xf numFmtId="49" fontId="0" fillId="39" borderId="10" xfId="0" applyNumberFormat="1" applyFill="1" applyBorder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2" fillId="0" borderId="0" xfId="0" applyFont="1" applyAlignment="1">
      <alignment vertical="center" wrapText="1"/>
    </xf>
    <xf numFmtId="0" fontId="75" fillId="0" borderId="10" xfId="0" applyFont="1" applyBorder="1" applyAlignment="1">
      <alignment horizontal="left" vertical="center" wrapText="1"/>
    </xf>
    <xf numFmtId="0" fontId="89" fillId="0" borderId="10" xfId="57" applyFont="1" applyFill="1" applyBorder="1" applyAlignment="1" applyProtection="1">
      <alignment vertical="center" wrapText="1"/>
      <protection/>
    </xf>
    <xf numFmtId="0" fontId="0" fillId="39" borderId="10" xfId="0" applyFill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0" fontId="82" fillId="0" borderId="13" xfId="0" applyFont="1" applyBorder="1" applyAlignment="1">
      <alignment/>
    </xf>
    <xf numFmtId="0" fontId="105" fillId="0" borderId="14" xfId="0" applyFont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vertical="center" wrapText="1"/>
    </xf>
    <xf numFmtId="0" fontId="107" fillId="0" borderId="10" xfId="0" applyFont="1" applyBorder="1" applyAlignment="1">
      <alignment vertical="center" wrapText="1"/>
    </xf>
    <xf numFmtId="0" fontId="75" fillId="39" borderId="20" xfId="0" applyFont="1" applyFill="1" applyBorder="1" applyAlignment="1">
      <alignment horizontal="left"/>
    </xf>
    <xf numFmtId="0" fontId="75" fillId="39" borderId="10" xfId="0" applyFont="1" applyFill="1" applyBorder="1" applyAlignment="1">
      <alignment horizontal="left"/>
    </xf>
    <xf numFmtId="0" fontId="75" fillId="39" borderId="14" xfId="0" applyFont="1" applyFill="1" applyBorder="1" applyAlignment="1">
      <alignment horizontal="left"/>
    </xf>
    <xf numFmtId="0" fontId="108" fillId="0" borderId="10" xfId="0" applyFont="1" applyBorder="1" applyAlignment="1">
      <alignment vertical="center" wrapText="1"/>
    </xf>
    <xf numFmtId="0" fontId="85" fillId="0" borderId="20" xfId="0" applyFont="1" applyBorder="1" applyAlignment="1">
      <alignment horizontal="left" vertical="center" wrapText="1"/>
    </xf>
    <xf numFmtId="0" fontId="109" fillId="39" borderId="10" xfId="0" applyFont="1" applyFill="1" applyBorder="1" applyAlignment="1">
      <alignment/>
    </xf>
    <xf numFmtId="0" fontId="110" fillId="39" borderId="10" xfId="0" applyFont="1" applyFill="1" applyBorder="1" applyAlignment="1">
      <alignment horizontal="center"/>
    </xf>
    <xf numFmtId="0" fontId="110" fillId="39" borderId="10" xfId="0" applyFont="1" applyFill="1" applyBorder="1" applyAlignment="1">
      <alignment horizontal="center" vertical="center"/>
    </xf>
    <xf numFmtId="0" fontId="110" fillId="39" borderId="10" xfId="0" applyFont="1" applyFill="1" applyBorder="1" applyAlignment="1">
      <alignment horizontal="right"/>
    </xf>
    <xf numFmtId="0" fontId="109" fillId="39" borderId="10" xfId="0" applyFont="1" applyFill="1" applyBorder="1" applyAlignment="1">
      <alignment horizontal="center"/>
    </xf>
    <xf numFmtId="0" fontId="109" fillId="39" borderId="10" xfId="0" applyFont="1" applyFill="1" applyBorder="1" applyAlignment="1">
      <alignment horizontal="left"/>
    </xf>
    <xf numFmtId="0" fontId="109" fillId="0" borderId="10" xfId="0" applyFont="1" applyBorder="1" applyAlignment="1">
      <alignment horizontal="left"/>
    </xf>
    <xf numFmtId="0" fontId="110" fillId="0" borderId="10" xfId="0" applyFont="1" applyBorder="1" applyAlignment="1">
      <alignment horizontal="center"/>
    </xf>
    <xf numFmtId="0" fontId="110" fillId="0" borderId="10" xfId="57" applyFont="1" applyFill="1" applyBorder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eading" xfId="44"/>
    <cellStyle name="Heading1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Normal 2" xfId="57"/>
    <cellStyle name="Összesen" xfId="58"/>
    <cellStyle name="Currency" xfId="59"/>
    <cellStyle name="Currency [0]" xfId="60"/>
    <cellStyle name="Result" xfId="61"/>
    <cellStyle name="Result2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Y37"/>
  <sheetViews>
    <sheetView zoomScalePageLayoutView="0" workbookViewId="0" topLeftCell="A1">
      <selection activeCell="A1" sqref="A1"/>
    </sheetView>
  </sheetViews>
  <sheetFormatPr defaultColWidth="8.625" defaultRowHeight="14.25"/>
  <cols>
    <col min="1" max="1" width="18.625" style="1" customWidth="1"/>
    <col min="2" max="2" width="12.625" style="1" customWidth="1"/>
    <col min="3" max="3" width="10.75390625" style="1" customWidth="1"/>
    <col min="4" max="4" width="8.625" style="1" customWidth="1"/>
    <col min="5" max="5" width="5.875" style="1" customWidth="1"/>
    <col min="6" max="6" width="5.625" style="1" customWidth="1"/>
    <col min="7" max="7" width="5.25390625" style="1" customWidth="1"/>
    <col min="8" max="8" width="4.75390625" style="1" customWidth="1"/>
    <col min="9" max="9" width="4.875" style="1" customWidth="1"/>
    <col min="10" max="10" width="5.125" style="1" customWidth="1"/>
    <col min="11" max="11" width="5.375" style="1" customWidth="1"/>
    <col min="12" max="12" width="5.125" style="1" customWidth="1"/>
    <col min="13" max="13" width="5.25390625" style="1" customWidth="1"/>
    <col min="14" max="14" width="4.75390625" style="1" customWidth="1"/>
    <col min="15" max="15" width="5.00390625" style="1" customWidth="1"/>
    <col min="16" max="16" width="5.50390625" style="1" customWidth="1"/>
    <col min="17" max="17" width="5.00390625" style="1" customWidth="1"/>
    <col min="18" max="18" width="3.875" style="1" customWidth="1"/>
    <col min="19" max="19" width="4.75390625" style="1" customWidth="1"/>
    <col min="20" max="20" width="4.875" style="1" customWidth="1"/>
    <col min="21" max="21" width="4.75390625" style="1" customWidth="1"/>
    <col min="22" max="22" width="5.625" style="1" customWidth="1"/>
    <col min="23" max="16384" width="8.125" style="1" customWidth="1"/>
  </cols>
  <sheetData>
    <row r="1" ht="15"/>
    <row r="2" ht="15"/>
    <row r="3" spans="1:9" ht="21">
      <c r="A3" s="2" t="s">
        <v>0</v>
      </c>
      <c r="B3" s="86" t="s">
        <v>1</v>
      </c>
      <c r="C3" s="86"/>
      <c r="D3" s="86"/>
      <c r="E3" s="86"/>
      <c r="F3" s="86"/>
      <c r="G3" s="86"/>
      <c r="H3" s="86"/>
      <c r="I3" s="86"/>
    </row>
    <row r="4" spans="1:9" ht="15">
      <c r="A4" s="2" t="s">
        <v>2</v>
      </c>
      <c r="B4" s="87" t="s">
        <v>3</v>
      </c>
      <c r="C4" s="87"/>
      <c r="D4" s="87"/>
      <c r="E4" s="87"/>
      <c r="F4" s="87"/>
      <c r="G4" s="87"/>
      <c r="H4" s="87"/>
      <c r="I4" s="87"/>
    </row>
    <row r="5" spans="1:11" ht="15">
      <c r="A5" s="2" t="s">
        <v>4</v>
      </c>
      <c r="B5" s="87" t="s">
        <v>5</v>
      </c>
      <c r="C5" s="87"/>
      <c r="D5" s="87"/>
      <c r="E5" s="87"/>
      <c r="F5" s="87"/>
      <c r="G5" s="87"/>
      <c r="H5" s="87"/>
      <c r="I5" s="87"/>
      <c r="K5" s="1" t="s">
        <v>6</v>
      </c>
    </row>
    <row r="6" spans="1:9" ht="15">
      <c r="A6" s="3" t="s">
        <v>7</v>
      </c>
      <c r="B6" s="4" t="s">
        <v>8</v>
      </c>
      <c r="C6" s="5">
        <v>0.75</v>
      </c>
      <c r="D6" s="6"/>
      <c r="E6" s="6"/>
      <c r="F6" s="6"/>
      <c r="G6" s="6"/>
      <c r="H6" s="6"/>
      <c r="I6" s="7"/>
    </row>
    <row r="7" spans="1:9" ht="15">
      <c r="A7" s="8" t="s">
        <v>9</v>
      </c>
      <c r="B7" s="4" t="s">
        <v>10</v>
      </c>
      <c r="C7" s="6" t="s">
        <v>11</v>
      </c>
      <c r="D7" s="6"/>
      <c r="E7" s="6"/>
      <c r="F7" s="6"/>
      <c r="G7" s="6"/>
      <c r="H7" s="6"/>
      <c r="I7" s="7"/>
    </row>
    <row r="8" spans="1:9" ht="15">
      <c r="A8" s="8" t="s">
        <v>12</v>
      </c>
      <c r="B8" s="4" t="s">
        <v>8</v>
      </c>
      <c r="C8" s="5">
        <v>0.8125</v>
      </c>
      <c r="D8" s="6"/>
      <c r="E8" s="6"/>
      <c r="F8" s="6"/>
      <c r="G8" s="6"/>
      <c r="H8" s="6"/>
      <c r="I8" s="7"/>
    </row>
    <row r="9" ht="15">
      <c r="D9" s="9"/>
    </row>
    <row r="10" spans="2:19" ht="15">
      <c r="B10" s="10"/>
      <c r="C10" s="10"/>
      <c r="D10" s="10"/>
      <c r="E10" s="10"/>
      <c r="F10" s="11" t="s">
        <v>13</v>
      </c>
      <c r="G10" s="12" t="s">
        <v>14</v>
      </c>
      <c r="H10" s="12">
        <v>38</v>
      </c>
      <c r="I10" s="12">
        <v>40</v>
      </c>
      <c r="J10" s="12">
        <v>42</v>
      </c>
      <c r="K10" s="12">
        <v>44</v>
      </c>
      <c r="L10" s="12">
        <v>46</v>
      </c>
      <c r="M10" s="12">
        <v>48</v>
      </c>
      <c r="N10" s="12">
        <v>50</v>
      </c>
      <c r="O10" s="12">
        <v>54</v>
      </c>
      <c r="P10" s="12">
        <v>57</v>
      </c>
      <c r="Q10" s="12">
        <v>60</v>
      </c>
      <c r="R10" s="12">
        <v>64</v>
      </c>
      <c r="S10" s="12">
        <v>70</v>
      </c>
    </row>
    <row r="11" spans="2:22" ht="15">
      <c r="B11" s="10"/>
      <c r="C11" s="13"/>
      <c r="D11" s="13"/>
      <c r="E11" s="13"/>
      <c r="G11" s="88" t="s">
        <v>15</v>
      </c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</row>
    <row r="12" spans="2:25" ht="15">
      <c r="B12" s="14" t="s">
        <v>16</v>
      </c>
      <c r="C12" s="14" t="s">
        <v>17</v>
      </c>
      <c r="D12" s="14" t="s">
        <v>18</v>
      </c>
      <c r="E12" s="14" t="s">
        <v>19</v>
      </c>
      <c r="F12" s="14" t="s">
        <v>20</v>
      </c>
      <c r="G12" s="15" t="s">
        <v>21</v>
      </c>
      <c r="H12" s="15">
        <v>42</v>
      </c>
      <c r="I12" s="15">
        <v>44</v>
      </c>
      <c r="J12" s="15">
        <v>46</v>
      </c>
      <c r="K12" s="15">
        <v>48</v>
      </c>
      <c r="L12" s="15">
        <v>50</v>
      </c>
      <c r="M12" s="15">
        <v>52</v>
      </c>
      <c r="N12" s="15">
        <v>54</v>
      </c>
      <c r="O12" s="15">
        <v>57</v>
      </c>
      <c r="P12" s="15">
        <v>60</v>
      </c>
      <c r="Q12" s="15">
        <v>63</v>
      </c>
      <c r="R12" s="15">
        <v>66</v>
      </c>
      <c r="S12" s="15">
        <v>70</v>
      </c>
      <c r="T12" s="15">
        <v>75</v>
      </c>
      <c r="U12" s="15">
        <v>80</v>
      </c>
      <c r="V12" s="15">
        <v>90</v>
      </c>
      <c r="X12" s="16" t="s">
        <v>22</v>
      </c>
      <c r="Y12" s="15" t="s">
        <v>23</v>
      </c>
    </row>
    <row r="13" spans="1:25" ht="15.75" thickBot="1">
      <c r="A13" s="89" t="s">
        <v>24</v>
      </c>
      <c r="B13" s="90" t="s">
        <v>25</v>
      </c>
      <c r="C13" s="17"/>
      <c r="D13" s="18"/>
      <c r="E13" s="19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X13" s="22">
        <f aca="true" t="shared" si="0" ref="X13:X28">F13*8</f>
        <v>0</v>
      </c>
      <c r="Y13" s="23" t="str">
        <f>CONCATENATE(_XLL.KVÓCIENS(X13,60),"h ",(MOD(X13,60)),"m")</f>
        <v>0h 0m</v>
      </c>
    </row>
    <row r="14" spans="1:25" ht="16.5" thickBot="1" thickTop="1">
      <c r="A14" s="89"/>
      <c r="B14" s="90"/>
      <c r="C14" s="24" t="s">
        <v>26</v>
      </c>
      <c r="D14" s="25">
        <v>0.75</v>
      </c>
      <c r="E14" s="26" t="s">
        <v>27</v>
      </c>
      <c r="F14" s="27">
        <f aca="true" t="shared" si="1" ref="F14:F24">SUM(G14:V14)</f>
        <v>12</v>
      </c>
      <c r="G14" s="28">
        <v>2</v>
      </c>
      <c r="H14" s="28"/>
      <c r="I14" s="28"/>
      <c r="J14" s="28"/>
      <c r="K14" s="28"/>
      <c r="L14" s="28"/>
      <c r="M14" s="28"/>
      <c r="N14" s="29">
        <v>2</v>
      </c>
      <c r="O14" s="29">
        <v>1</v>
      </c>
      <c r="P14" s="27"/>
      <c r="Q14" s="30"/>
      <c r="R14" s="27"/>
      <c r="S14" s="28">
        <v>5</v>
      </c>
      <c r="T14" s="28"/>
      <c r="U14" s="28">
        <v>2</v>
      </c>
      <c r="V14" s="28"/>
      <c r="X14" s="22">
        <f t="shared" si="0"/>
        <v>96</v>
      </c>
      <c r="Y14" s="31" t="str">
        <f>CONCATENATE(_XLL.KVÓCIENS(X14,60),"h ",(MOD(X14,60)),"m")</f>
        <v>1h 36m</v>
      </c>
    </row>
    <row r="15" spans="1:25" ht="16.5" thickBot="1" thickTop="1">
      <c r="A15" s="89" t="s">
        <v>28</v>
      </c>
      <c r="B15" s="89" t="s">
        <v>29</v>
      </c>
      <c r="C15" s="32" t="s">
        <v>26</v>
      </c>
      <c r="D15" s="33">
        <v>0.625</v>
      </c>
      <c r="E15" s="34" t="s">
        <v>27</v>
      </c>
      <c r="F15" s="35">
        <f t="shared" si="1"/>
        <v>20</v>
      </c>
      <c r="G15" s="36">
        <v>4</v>
      </c>
      <c r="H15" s="36"/>
      <c r="I15" s="36">
        <v>1</v>
      </c>
      <c r="J15" s="36"/>
      <c r="K15" s="36">
        <v>4</v>
      </c>
      <c r="L15" s="36"/>
      <c r="M15" s="36"/>
      <c r="N15" s="36">
        <v>3</v>
      </c>
      <c r="O15" s="36"/>
      <c r="P15" s="37">
        <v>4</v>
      </c>
      <c r="Q15" s="38">
        <v>2</v>
      </c>
      <c r="R15" s="39">
        <v>2</v>
      </c>
      <c r="S15" s="36"/>
      <c r="T15" s="36"/>
      <c r="U15" s="37"/>
      <c r="V15" s="40"/>
      <c r="X15" s="22">
        <f t="shared" si="0"/>
        <v>160</v>
      </c>
      <c r="Y15" s="23" t="str">
        <f>CONCATENATE(_XLL.KVÓCIENS(X15,60),"h ",(MOD(X15,60)),"m")</f>
        <v>2h 40m</v>
      </c>
    </row>
    <row r="16" spans="1:25" ht="16.5" thickBot="1" thickTop="1">
      <c r="A16" s="89"/>
      <c r="B16" s="89"/>
      <c r="C16" s="24" t="s">
        <v>26</v>
      </c>
      <c r="D16" s="25">
        <v>0.75</v>
      </c>
      <c r="E16" s="26" t="s">
        <v>27</v>
      </c>
      <c r="F16" s="27">
        <f t="shared" si="1"/>
        <v>20</v>
      </c>
      <c r="G16" s="41">
        <v>4</v>
      </c>
      <c r="H16" s="41"/>
      <c r="I16" s="41">
        <v>2</v>
      </c>
      <c r="J16" s="41"/>
      <c r="K16" s="41">
        <v>4</v>
      </c>
      <c r="L16" s="41"/>
      <c r="M16" s="41"/>
      <c r="N16" s="41">
        <v>3</v>
      </c>
      <c r="O16" s="41">
        <v>4</v>
      </c>
      <c r="P16" s="41">
        <v>3</v>
      </c>
      <c r="Q16" s="42"/>
      <c r="R16" s="41"/>
      <c r="S16" s="42"/>
      <c r="T16" s="42"/>
      <c r="U16" s="41"/>
      <c r="V16" s="28"/>
      <c r="X16" s="22">
        <f t="shared" si="0"/>
        <v>160</v>
      </c>
      <c r="Y16" s="31" t="str">
        <f>CONCATENATE(_XLL.KVÓCIENS(X16,60),"h ",(MOD(X16,60)),"m")</f>
        <v>2h 40m</v>
      </c>
    </row>
    <row r="17" spans="1:25" ht="16.5" thickBot="1" thickTop="1">
      <c r="A17" s="89" t="s">
        <v>30</v>
      </c>
      <c r="B17" s="89" t="s">
        <v>31</v>
      </c>
      <c r="C17" s="32" t="s">
        <v>26</v>
      </c>
      <c r="D17" s="33">
        <v>0.625</v>
      </c>
      <c r="E17" s="34" t="s">
        <v>27</v>
      </c>
      <c r="F17" s="35">
        <f t="shared" si="1"/>
        <v>19</v>
      </c>
      <c r="G17" s="43"/>
      <c r="H17" s="43">
        <v>4</v>
      </c>
      <c r="I17" s="43"/>
      <c r="J17" s="43">
        <v>2</v>
      </c>
      <c r="K17" s="43"/>
      <c r="L17" s="43">
        <v>4</v>
      </c>
      <c r="M17" s="43">
        <v>3</v>
      </c>
      <c r="N17" s="43"/>
      <c r="O17" s="43"/>
      <c r="P17" s="43"/>
      <c r="Q17" s="43">
        <v>3</v>
      </c>
      <c r="R17" s="43">
        <v>3</v>
      </c>
      <c r="S17" s="44"/>
      <c r="T17" s="44"/>
      <c r="U17" s="45"/>
      <c r="V17" s="44"/>
      <c r="X17" s="22">
        <f t="shared" si="0"/>
        <v>152</v>
      </c>
      <c r="Y17" s="23" t="str">
        <f>CONCATENATE(_XLL.KVÓCIENS(X17,60),"h ",(MOD(X17,60)),"m")</f>
        <v>2h 32m</v>
      </c>
    </row>
    <row r="18" spans="1:25" ht="16.5" thickBot="1" thickTop="1">
      <c r="A18" s="89"/>
      <c r="B18" s="89"/>
      <c r="C18" s="24" t="s">
        <v>26</v>
      </c>
      <c r="D18" s="25">
        <v>0.75</v>
      </c>
      <c r="E18" s="26" t="s">
        <v>27</v>
      </c>
      <c r="F18" s="27">
        <f t="shared" si="1"/>
        <v>19</v>
      </c>
      <c r="G18" s="41"/>
      <c r="H18" s="41">
        <v>3</v>
      </c>
      <c r="I18" s="41"/>
      <c r="J18" s="41">
        <v>2</v>
      </c>
      <c r="K18" s="41"/>
      <c r="L18" s="41">
        <v>4</v>
      </c>
      <c r="M18" s="41">
        <v>3</v>
      </c>
      <c r="N18" s="41"/>
      <c r="O18" s="41"/>
      <c r="P18" s="41"/>
      <c r="Q18" s="42">
        <v>4</v>
      </c>
      <c r="R18" s="42">
        <v>3</v>
      </c>
      <c r="S18" s="28"/>
      <c r="T18" s="28"/>
      <c r="U18" s="28"/>
      <c r="V18" s="28"/>
      <c r="X18" s="22">
        <f t="shared" si="0"/>
        <v>152</v>
      </c>
      <c r="Y18" s="31" t="str">
        <f>CONCATENATE(_XLL.KVÓCIENS(X18,60),"h ",(MOD(X18,60)),"m")</f>
        <v>2h 32m</v>
      </c>
    </row>
    <row r="19" spans="1:25" ht="16.5" thickBot="1" thickTop="1">
      <c r="A19" s="89" t="s">
        <v>32</v>
      </c>
      <c r="B19" s="89" t="s">
        <v>33</v>
      </c>
      <c r="C19" s="46" t="s">
        <v>34</v>
      </c>
      <c r="D19" s="33">
        <v>0.625</v>
      </c>
      <c r="E19" s="34" t="s">
        <v>27</v>
      </c>
      <c r="F19" s="35">
        <f t="shared" si="1"/>
        <v>19</v>
      </c>
      <c r="G19" s="35"/>
      <c r="H19" s="35"/>
      <c r="I19" s="47">
        <v>1</v>
      </c>
      <c r="J19" s="47">
        <v>1</v>
      </c>
      <c r="K19" s="47">
        <v>1</v>
      </c>
      <c r="L19" s="47">
        <v>4</v>
      </c>
      <c r="M19" s="47">
        <v>4</v>
      </c>
      <c r="N19" s="47">
        <v>4</v>
      </c>
      <c r="O19" s="47">
        <v>4</v>
      </c>
      <c r="P19" s="48"/>
      <c r="Q19" s="35"/>
      <c r="R19" s="35"/>
      <c r="S19" s="35"/>
      <c r="T19" s="35"/>
      <c r="U19" s="35"/>
      <c r="V19" s="35"/>
      <c r="X19" s="22">
        <f t="shared" si="0"/>
        <v>152</v>
      </c>
      <c r="Y19" s="23" t="str">
        <f>CONCATENATE(_XLL.KVÓCIENS(X19,60),"h ",(MOD(X19,60)),"m")</f>
        <v>2h 32m</v>
      </c>
    </row>
    <row r="20" spans="1:25" ht="16.5" thickBot="1" thickTop="1">
      <c r="A20" s="89"/>
      <c r="B20" s="89"/>
      <c r="C20" s="46" t="s">
        <v>35</v>
      </c>
      <c r="D20" s="25">
        <v>0.75</v>
      </c>
      <c r="E20" s="26" t="s">
        <v>27</v>
      </c>
      <c r="F20" s="27">
        <f t="shared" si="1"/>
        <v>19</v>
      </c>
      <c r="G20" s="49">
        <v>4</v>
      </c>
      <c r="H20" s="28"/>
      <c r="I20" s="28"/>
      <c r="J20" s="28"/>
      <c r="K20" s="28">
        <v>4</v>
      </c>
      <c r="L20" s="28"/>
      <c r="M20" s="28"/>
      <c r="N20" s="28"/>
      <c r="O20" s="28">
        <v>4</v>
      </c>
      <c r="P20" s="29">
        <v>3</v>
      </c>
      <c r="Q20" s="28"/>
      <c r="R20" s="28"/>
      <c r="S20" s="28">
        <v>4</v>
      </c>
      <c r="T20" s="28"/>
      <c r="U20" s="28"/>
      <c r="V20" s="49"/>
      <c r="X20" s="22">
        <f t="shared" si="0"/>
        <v>152</v>
      </c>
      <c r="Y20" s="31" t="str">
        <f>CONCATENATE(_XLL.KVÓCIENS(X20,60),"h ",(MOD(X20,60)),"m")</f>
        <v>2h 32m</v>
      </c>
    </row>
    <row r="21" spans="1:25" ht="16.5" thickBot="1" thickTop="1">
      <c r="A21" s="89"/>
      <c r="B21" s="89" t="s">
        <v>36</v>
      </c>
      <c r="C21" s="46" t="s">
        <v>35</v>
      </c>
      <c r="D21" s="33">
        <v>0.625</v>
      </c>
      <c r="E21" s="34" t="s">
        <v>27</v>
      </c>
      <c r="F21" s="35">
        <f t="shared" si="1"/>
        <v>16</v>
      </c>
      <c r="G21" s="44"/>
      <c r="H21" s="44">
        <v>4</v>
      </c>
      <c r="I21" s="44"/>
      <c r="J21" s="44"/>
      <c r="K21" s="44"/>
      <c r="L21" s="44">
        <v>4</v>
      </c>
      <c r="M21" s="44"/>
      <c r="N21" s="44"/>
      <c r="O21" s="44"/>
      <c r="P21" s="44">
        <v>4</v>
      </c>
      <c r="Q21" s="44"/>
      <c r="R21" s="44"/>
      <c r="S21" s="44"/>
      <c r="T21" s="44"/>
      <c r="U21" s="45">
        <v>4</v>
      </c>
      <c r="V21" s="44"/>
      <c r="X21" s="22">
        <f t="shared" si="0"/>
        <v>128</v>
      </c>
      <c r="Y21" s="23" t="str">
        <f>CONCATENATE(_XLL.KVÓCIENS(X21,60),"h ",(MOD(X21,60)),"m")</f>
        <v>2h 8m</v>
      </c>
    </row>
    <row r="22" spans="1:25" ht="16.5" thickBot="1" thickTop="1">
      <c r="A22" s="89" t="s">
        <v>37</v>
      </c>
      <c r="B22" s="89"/>
      <c r="C22" s="46" t="s">
        <v>35</v>
      </c>
      <c r="D22" s="25">
        <v>0.75</v>
      </c>
      <c r="E22" s="26" t="s">
        <v>27</v>
      </c>
      <c r="F22" s="27">
        <f t="shared" si="1"/>
        <v>13</v>
      </c>
      <c r="G22" s="28"/>
      <c r="H22" s="28"/>
      <c r="I22" s="28">
        <v>4</v>
      </c>
      <c r="J22" s="28"/>
      <c r="K22" s="28"/>
      <c r="L22" s="28"/>
      <c r="M22" s="28">
        <v>4</v>
      </c>
      <c r="N22" s="28"/>
      <c r="O22" s="28"/>
      <c r="P22" s="28"/>
      <c r="Q22" s="28">
        <v>4</v>
      </c>
      <c r="R22" s="28"/>
      <c r="S22" s="28"/>
      <c r="T22" s="28">
        <v>1</v>
      </c>
      <c r="U22" s="28"/>
      <c r="V22" s="28"/>
      <c r="X22" s="22">
        <f t="shared" si="0"/>
        <v>104</v>
      </c>
      <c r="Y22" s="31" t="str">
        <f>CONCATENATE(_XLL.KVÓCIENS(X22,60),"h ",(MOD(X22,60)),"m")</f>
        <v>1h 44m</v>
      </c>
    </row>
    <row r="23" spans="1:25" ht="16.5" thickBot="1" thickTop="1">
      <c r="A23" s="89"/>
      <c r="B23" s="90" t="s">
        <v>38</v>
      </c>
      <c r="C23" s="50" t="s">
        <v>39</v>
      </c>
      <c r="D23" s="51">
        <v>0.625</v>
      </c>
      <c r="E23" s="52" t="s">
        <v>27</v>
      </c>
      <c r="F23" s="53">
        <f t="shared" si="1"/>
        <v>20</v>
      </c>
      <c r="G23" s="35"/>
      <c r="H23" s="35"/>
      <c r="I23" s="47">
        <v>2</v>
      </c>
      <c r="J23" s="47">
        <v>2</v>
      </c>
      <c r="K23" s="47">
        <v>2</v>
      </c>
      <c r="L23" s="47">
        <v>2</v>
      </c>
      <c r="M23" s="47">
        <v>2</v>
      </c>
      <c r="N23" s="47">
        <v>2</v>
      </c>
      <c r="O23" s="47">
        <v>2</v>
      </c>
      <c r="P23" s="47">
        <v>2</v>
      </c>
      <c r="Q23" s="47">
        <v>2</v>
      </c>
      <c r="R23" s="47">
        <v>2</v>
      </c>
      <c r="S23" s="35"/>
      <c r="T23" s="35"/>
      <c r="U23" s="35"/>
      <c r="V23" s="35"/>
      <c r="X23" s="22">
        <f t="shared" si="0"/>
        <v>160</v>
      </c>
      <c r="Y23" s="23" t="str">
        <f>CONCATENATE(_XLL.KVÓCIENS(X23,60),"h ",(MOD(X23,60)),"m")</f>
        <v>2h 40m</v>
      </c>
    </row>
    <row r="24" spans="1:25" ht="16.5" thickBot="1" thickTop="1">
      <c r="A24" s="89" t="s">
        <v>40</v>
      </c>
      <c r="B24" s="90"/>
      <c r="C24" s="46" t="s">
        <v>35</v>
      </c>
      <c r="D24" s="54">
        <v>0.75</v>
      </c>
      <c r="E24" s="55" t="s">
        <v>27</v>
      </c>
      <c r="F24" s="40">
        <f t="shared" si="1"/>
        <v>20</v>
      </c>
      <c r="G24" s="28"/>
      <c r="H24" s="29">
        <v>2</v>
      </c>
      <c r="I24" s="28"/>
      <c r="J24" s="28">
        <v>4</v>
      </c>
      <c r="K24" s="28"/>
      <c r="L24" s="28"/>
      <c r="M24" s="28"/>
      <c r="N24" s="28">
        <v>4</v>
      </c>
      <c r="O24" s="28"/>
      <c r="P24" s="28"/>
      <c r="Q24" s="28"/>
      <c r="R24" s="28">
        <v>4</v>
      </c>
      <c r="S24" s="29">
        <v>2</v>
      </c>
      <c r="T24" s="28"/>
      <c r="U24" s="28"/>
      <c r="V24" s="28">
        <v>4</v>
      </c>
      <c r="X24" s="22">
        <f t="shared" si="0"/>
        <v>160</v>
      </c>
      <c r="Y24" s="31" t="str">
        <f>CONCATENATE(_XLL.KVÓCIENS(X24,60),"h ",(MOD(X24,60)),"m")</f>
        <v>2h 40m</v>
      </c>
    </row>
    <row r="25" spans="1:25" ht="16.5" thickBot="1" thickTop="1">
      <c r="A25" s="89"/>
      <c r="B25" s="89" t="s">
        <v>41</v>
      </c>
      <c r="C25" s="56"/>
      <c r="D25" s="56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X25" s="22">
        <f t="shared" si="0"/>
        <v>0</v>
      </c>
      <c r="Y25" s="59" t="str">
        <f>CONCATENATE(_XLL.KVÓCIENS(X25,60),"h ",(MOD(X25,60)),"m")</f>
        <v>0h 0m</v>
      </c>
    </row>
    <row r="26" spans="1:25" ht="15.75" thickTop="1">
      <c r="A26" s="89"/>
      <c r="B26" s="89"/>
      <c r="C26" s="60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X26" s="22">
        <f t="shared" si="0"/>
        <v>0</v>
      </c>
      <c r="Y26" s="32" t="str">
        <f>CONCATENATE(_XLL.KVÓCIENS(X26,60),"h ",(MOD(X26,60)),"m")</f>
        <v>0h 0m</v>
      </c>
    </row>
    <row r="27" spans="1:25" ht="15.75" thickBot="1">
      <c r="A27" s="89" t="s">
        <v>42</v>
      </c>
      <c r="B27" s="89" t="s">
        <v>43</v>
      </c>
      <c r="C27" s="24" t="s">
        <v>44</v>
      </c>
      <c r="D27" s="62">
        <v>0.625</v>
      </c>
      <c r="E27" s="26" t="s">
        <v>27</v>
      </c>
      <c r="F27" s="26">
        <f aca="true" t="shared" si="2" ref="F27:F32">SUM(G27:V27)</f>
        <v>16</v>
      </c>
      <c r="G27" s="28">
        <v>2</v>
      </c>
      <c r="H27" s="28"/>
      <c r="I27" s="28">
        <v>2</v>
      </c>
      <c r="J27" s="28"/>
      <c r="K27" s="28">
        <v>2</v>
      </c>
      <c r="L27" s="28"/>
      <c r="M27" s="28">
        <v>2</v>
      </c>
      <c r="N27" s="28"/>
      <c r="O27" s="63">
        <v>2</v>
      </c>
      <c r="P27" s="28"/>
      <c r="Q27" s="63">
        <v>2</v>
      </c>
      <c r="R27" s="28"/>
      <c r="S27" s="63">
        <v>2</v>
      </c>
      <c r="T27" s="28"/>
      <c r="U27" s="63">
        <v>2</v>
      </c>
      <c r="V27" s="28"/>
      <c r="X27" s="22">
        <f t="shared" si="0"/>
        <v>128</v>
      </c>
      <c r="Y27" s="24" t="str">
        <f>CONCATENATE(_XLL.KVÓCIENS(X27,60),"h ",(MOD(X27,60)),"m")</f>
        <v>2h 8m</v>
      </c>
    </row>
    <row r="28" spans="1:25" ht="15.75" thickTop="1">
      <c r="A28" s="89"/>
      <c r="B28" s="89"/>
      <c r="C28" s="50" t="s">
        <v>44</v>
      </c>
      <c r="D28" s="51">
        <v>0.75</v>
      </c>
      <c r="E28" s="34" t="s">
        <v>27</v>
      </c>
      <c r="F28" s="34">
        <f t="shared" si="2"/>
        <v>16</v>
      </c>
      <c r="G28" s="44"/>
      <c r="H28" s="64">
        <v>2</v>
      </c>
      <c r="I28" s="64"/>
      <c r="J28" s="64">
        <v>2</v>
      </c>
      <c r="K28" s="64"/>
      <c r="L28" s="64">
        <v>2</v>
      </c>
      <c r="M28" s="64"/>
      <c r="N28" s="64">
        <v>2</v>
      </c>
      <c r="O28" s="44"/>
      <c r="P28" s="64">
        <v>2</v>
      </c>
      <c r="Q28" s="44"/>
      <c r="R28" s="64">
        <v>2</v>
      </c>
      <c r="S28" s="44"/>
      <c r="T28" s="44">
        <v>2</v>
      </c>
      <c r="U28" s="44"/>
      <c r="V28" s="44">
        <v>2</v>
      </c>
      <c r="X28" s="22">
        <f t="shared" si="0"/>
        <v>128</v>
      </c>
      <c r="Y28" s="32" t="str">
        <f>CONCATENATE(_XLL.KVÓCIENS(X28,60),"h ",(MOD(X28,60)),"m")</f>
        <v>2h 8m</v>
      </c>
    </row>
    <row r="29" spans="1:25" ht="15.75" thickBot="1">
      <c r="A29" s="89" t="s">
        <v>45</v>
      </c>
      <c r="B29" s="89" t="s">
        <v>46</v>
      </c>
      <c r="C29" s="65" t="s">
        <v>47</v>
      </c>
      <c r="D29" s="66">
        <v>0.5833333333333334</v>
      </c>
      <c r="E29" s="67" t="s">
        <v>27</v>
      </c>
      <c r="F29" s="67">
        <f t="shared" si="2"/>
        <v>13</v>
      </c>
      <c r="G29" s="68">
        <v>1</v>
      </c>
      <c r="H29" s="29">
        <v>1</v>
      </c>
      <c r="I29" s="29">
        <v>1</v>
      </c>
      <c r="J29" s="29">
        <v>1</v>
      </c>
      <c r="K29" s="29">
        <v>1</v>
      </c>
      <c r="L29" s="29">
        <v>1</v>
      </c>
      <c r="M29" s="29">
        <v>1</v>
      </c>
      <c r="N29" s="29">
        <v>1</v>
      </c>
      <c r="O29" s="68">
        <v>1</v>
      </c>
      <c r="P29" s="29">
        <v>1</v>
      </c>
      <c r="Q29" s="29">
        <v>1</v>
      </c>
      <c r="R29" s="29">
        <v>1</v>
      </c>
      <c r="S29" s="29">
        <v>1</v>
      </c>
      <c r="T29" s="27"/>
      <c r="U29" s="69"/>
      <c r="V29" s="27"/>
      <c r="X29" s="24">
        <f>F29*(8)</f>
        <v>104</v>
      </c>
      <c r="Y29" s="24" t="str">
        <f>CONCATENATE(_XLL.KVÓCIENS(X29,60),"h ",(MOD(X29,60)),"m")</f>
        <v>1h 44m</v>
      </c>
    </row>
    <row r="30" spans="1:25" ht="15.75" thickTop="1">
      <c r="A30" s="89"/>
      <c r="B30" s="89"/>
      <c r="C30" s="54" t="s">
        <v>48</v>
      </c>
      <c r="D30" s="54">
        <v>0.75</v>
      </c>
      <c r="E30" s="70" t="s">
        <v>27</v>
      </c>
      <c r="F30" s="70">
        <f t="shared" si="2"/>
        <v>16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1</v>
      </c>
      <c r="P30" s="44">
        <v>1</v>
      </c>
      <c r="Q30" s="44">
        <v>1</v>
      </c>
      <c r="R30" s="71">
        <v>1</v>
      </c>
      <c r="S30" s="44">
        <v>1</v>
      </c>
      <c r="T30" s="64">
        <v>1</v>
      </c>
      <c r="U30" s="44">
        <v>1</v>
      </c>
      <c r="V30" s="64">
        <v>1</v>
      </c>
      <c r="X30" s="22">
        <f>F30*(8+2)</f>
        <v>160</v>
      </c>
      <c r="Y30" s="32" t="str">
        <f>CONCATENATE(_XLL.KVÓCIENS(X30,60),"h ",(MOD(X30,60)),"m")</f>
        <v>2h 40m</v>
      </c>
    </row>
    <row r="31" spans="1:25" ht="15">
      <c r="A31" s="89" t="s">
        <v>49</v>
      </c>
      <c r="B31" s="72"/>
      <c r="C31" s="73"/>
      <c r="D31" s="73"/>
      <c r="E31" s="74" t="s">
        <v>20</v>
      </c>
      <c r="F31" s="75">
        <f t="shared" si="2"/>
        <v>193</v>
      </c>
      <c r="G31" s="76">
        <f aca="true" t="shared" si="3" ref="G31:V31">SUM(G32-1)</f>
        <v>17</v>
      </c>
      <c r="H31" s="76">
        <f t="shared" si="3"/>
        <v>14</v>
      </c>
      <c r="I31" s="76">
        <f t="shared" si="3"/>
        <v>10</v>
      </c>
      <c r="J31" s="76">
        <f t="shared" si="3"/>
        <v>11</v>
      </c>
      <c r="K31" s="76">
        <f t="shared" si="3"/>
        <v>15</v>
      </c>
      <c r="L31" s="76">
        <f t="shared" si="3"/>
        <v>15</v>
      </c>
      <c r="M31" s="76">
        <f t="shared" si="3"/>
        <v>13</v>
      </c>
      <c r="N31" s="76">
        <f t="shared" si="3"/>
        <v>13</v>
      </c>
      <c r="O31" s="76">
        <f t="shared" si="3"/>
        <v>11</v>
      </c>
      <c r="P31" s="76">
        <f t="shared" si="3"/>
        <v>14</v>
      </c>
      <c r="Q31" s="76">
        <f t="shared" si="3"/>
        <v>14</v>
      </c>
      <c r="R31" s="76">
        <f t="shared" si="3"/>
        <v>13</v>
      </c>
      <c r="S31" s="76">
        <f t="shared" si="3"/>
        <v>12</v>
      </c>
      <c r="T31" s="76">
        <f t="shared" si="3"/>
        <v>5</v>
      </c>
      <c r="U31" s="76">
        <f t="shared" si="3"/>
        <v>9</v>
      </c>
      <c r="V31" s="76">
        <f t="shared" si="3"/>
        <v>7</v>
      </c>
      <c r="X31" s="77"/>
      <c r="Y31" s="77"/>
    </row>
    <row r="32" spans="1:22" ht="15">
      <c r="A32" s="89"/>
      <c r="B32" s="91" t="s">
        <v>50</v>
      </c>
      <c r="C32" s="91"/>
      <c r="E32" s="78" t="s">
        <v>51</v>
      </c>
      <c r="F32" s="75">
        <f t="shared" si="2"/>
        <v>209</v>
      </c>
      <c r="G32" s="79">
        <v>18</v>
      </c>
      <c r="H32" s="79">
        <v>15</v>
      </c>
      <c r="I32" s="79">
        <v>11</v>
      </c>
      <c r="J32" s="79">
        <v>12</v>
      </c>
      <c r="K32" s="79">
        <v>16</v>
      </c>
      <c r="L32" s="79">
        <v>16</v>
      </c>
      <c r="M32" s="79">
        <v>14</v>
      </c>
      <c r="N32" s="79">
        <v>14</v>
      </c>
      <c r="O32" s="79">
        <v>12</v>
      </c>
      <c r="P32" s="79">
        <v>15</v>
      </c>
      <c r="Q32" s="79">
        <v>15</v>
      </c>
      <c r="R32" s="79">
        <v>14</v>
      </c>
      <c r="S32" s="79">
        <v>13</v>
      </c>
      <c r="T32" s="79">
        <v>6</v>
      </c>
      <c r="U32" s="79">
        <v>10</v>
      </c>
      <c r="V32" s="79">
        <v>8</v>
      </c>
    </row>
    <row r="33" spans="2:19" ht="15">
      <c r="B33" s="92" t="s">
        <v>26</v>
      </c>
      <c r="C33" s="92"/>
      <c r="D33" s="80" t="s">
        <v>13</v>
      </c>
      <c r="E33" s="81" t="s">
        <v>52</v>
      </c>
      <c r="F33" s="81">
        <f>SUM(G33:S33)</f>
        <v>80</v>
      </c>
      <c r="G33" s="82">
        <v>2</v>
      </c>
      <c r="H33" s="82">
        <v>4</v>
      </c>
      <c r="I33" s="82">
        <v>5</v>
      </c>
      <c r="J33" s="82">
        <v>5</v>
      </c>
      <c r="K33" s="82">
        <v>5</v>
      </c>
      <c r="L33" s="82">
        <v>8</v>
      </c>
      <c r="M33" s="82">
        <v>8</v>
      </c>
      <c r="N33" s="82">
        <v>10</v>
      </c>
      <c r="O33" s="82">
        <v>9</v>
      </c>
      <c r="P33" s="82">
        <v>7</v>
      </c>
      <c r="Q33" s="82">
        <v>7</v>
      </c>
      <c r="R33" s="82">
        <v>6</v>
      </c>
      <c r="S33" s="82">
        <v>4</v>
      </c>
    </row>
    <row r="34" spans="1:19" ht="15.75" customHeight="1">
      <c r="A34" s="72"/>
      <c r="B34" s="93" t="s">
        <v>26</v>
      </c>
      <c r="C34" s="93"/>
      <c r="D34" s="80" t="s">
        <v>53</v>
      </c>
      <c r="E34" s="81" t="s">
        <v>54</v>
      </c>
      <c r="F34" s="81">
        <f>SUM(G34:S34)</f>
        <v>67</v>
      </c>
      <c r="G34" s="83">
        <f>SUM(G19,G23,G29)</f>
        <v>1</v>
      </c>
      <c r="H34" s="83">
        <v>3</v>
      </c>
      <c r="I34" s="83">
        <f>SUM(I19,I23,I29)</f>
        <v>4</v>
      </c>
      <c r="J34" s="83">
        <f>SUM(J19,J23,J29)</f>
        <v>4</v>
      </c>
      <c r="K34" s="83">
        <f>SUM(K19,K23,K29)</f>
        <v>4</v>
      </c>
      <c r="L34" s="83">
        <f>SUM(L19,L23,L29)</f>
        <v>7</v>
      </c>
      <c r="M34" s="83">
        <f>SUM(M19,M23,M29)</f>
        <v>7</v>
      </c>
      <c r="N34" s="83">
        <f>SUM(N14,N19,N23,N29)</f>
        <v>9</v>
      </c>
      <c r="O34" s="83">
        <f>SUM(O14,O19,O23,O29)</f>
        <v>8</v>
      </c>
      <c r="P34" s="83">
        <v>6</v>
      </c>
      <c r="Q34" s="83">
        <v>6</v>
      </c>
      <c r="R34" s="83">
        <v>5</v>
      </c>
      <c r="S34" s="83">
        <v>3</v>
      </c>
    </row>
    <row r="35" spans="1:19" ht="15">
      <c r="A35" s="9"/>
      <c r="B35" s="94" t="s">
        <v>55</v>
      </c>
      <c r="C35" s="94"/>
      <c r="D35" s="80"/>
      <c r="E35" s="81"/>
      <c r="F35" s="81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5" ht="15">
      <c r="A36" s="9"/>
      <c r="B36" s="95" t="s">
        <v>56</v>
      </c>
      <c r="C36" s="95"/>
      <c r="E36" s="84" t="s">
        <v>57</v>
      </c>
    </row>
    <row r="37" spans="1:22" ht="15">
      <c r="A37" s="9"/>
      <c r="B37" s="96" t="s">
        <v>48</v>
      </c>
      <c r="C37" s="96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15"/>
    <row r="39" ht="15"/>
  </sheetData>
  <sheetProtection/>
  <mergeCells count="28">
    <mergeCell ref="B33:C33"/>
    <mergeCell ref="B34:C34"/>
    <mergeCell ref="B35:C35"/>
    <mergeCell ref="B36:C36"/>
    <mergeCell ref="B37:C37"/>
    <mergeCell ref="B25:B26"/>
    <mergeCell ref="A27:A28"/>
    <mergeCell ref="B27:B28"/>
    <mergeCell ref="A29:A30"/>
    <mergeCell ref="B29:B30"/>
    <mergeCell ref="A31:A32"/>
    <mergeCell ref="B32:C32"/>
    <mergeCell ref="A15:A16"/>
    <mergeCell ref="B15:B16"/>
    <mergeCell ref="A17:A18"/>
    <mergeCell ref="B17:B18"/>
    <mergeCell ref="A19:A21"/>
    <mergeCell ref="B19:B20"/>
    <mergeCell ref="B21:B22"/>
    <mergeCell ref="A22:A23"/>
    <mergeCell ref="B23:B24"/>
    <mergeCell ref="A24:A26"/>
    <mergeCell ref="B3:I3"/>
    <mergeCell ref="B4:I4"/>
    <mergeCell ref="B5:I5"/>
    <mergeCell ref="G11:V11"/>
    <mergeCell ref="A13:A14"/>
    <mergeCell ref="B13:B14"/>
  </mergeCells>
  <printOptions horizontalCentered="1" verticalCentered="1"/>
  <pageMargins left="0.7082677165354331" right="0.7082677165354331" top="0.876771653543307" bottom="1.1417322834645671" header="0.3153543307086611" footer="0.7480314960629921"/>
  <pageSetup fitToHeight="0" fitToWidth="0" orientation="landscape" paperSize="9"/>
  <headerFooter alignWithMargins="0">
    <oddHeader>&amp;C&amp;"Calibri,Regular"&amp;F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40"/>
  <sheetViews>
    <sheetView zoomScalePageLayoutView="0" workbookViewId="0" topLeftCell="A1">
      <selection activeCell="A1" sqref="A1"/>
    </sheetView>
  </sheetViews>
  <sheetFormatPr defaultColWidth="8.625" defaultRowHeight="14.25"/>
  <cols>
    <col min="1" max="1" width="18.625" style="1" customWidth="1"/>
    <col min="2" max="2" width="12.625" style="1" customWidth="1"/>
    <col min="3" max="3" width="10.00390625" style="1" customWidth="1"/>
    <col min="4" max="4" width="8.625" style="1" customWidth="1"/>
    <col min="5" max="5" width="5.875" style="1" customWidth="1"/>
    <col min="6" max="6" width="5.625" style="1" customWidth="1"/>
    <col min="7" max="7" width="5.25390625" style="1" customWidth="1"/>
    <col min="8" max="8" width="4.75390625" style="1" customWidth="1"/>
    <col min="9" max="9" width="4.875" style="1" customWidth="1"/>
    <col min="10" max="10" width="5.125" style="1" customWidth="1"/>
    <col min="11" max="11" width="5.375" style="1" customWidth="1"/>
    <col min="12" max="12" width="5.125" style="1" customWidth="1"/>
    <col min="13" max="13" width="5.25390625" style="1" customWidth="1"/>
    <col min="14" max="14" width="4.75390625" style="1" customWidth="1"/>
    <col min="15" max="15" width="5.00390625" style="1" customWidth="1"/>
    <col min="16" max="16" width="5.50390625" style="1" customWidth="1"/>
    <col min="17" max="17" width="5.00390625" style="1" customWidth="1"/>
    <col min="18" max="18" width="3.875" style="1" customWidth="1"/>
    <col min="19" max="19" width="4.75390625" style="1" customWidth="1"/>
    <col min="20" max="20" width="4.875" style="1" customWidth="1"/>
    <col min="21" max="21" width="4.75390625" style="1" customWidth="1"/>
    <col min="22" max="22" width="5.625" style="1" customWidth="1"/>
    <col min="23" max="16384" width="8.125" style="1" customWidth="1"/>
  </cols>
  <sheetData>
    <row r="1" ht="15"/>
    <row r="2" ht="15"/>
    <row r="3" spans="1:9" ht="21">
      <c r="A3" s="2" t="s">
        <v>0</v>
      </c>
      <c r="B3" s="86" t="s">
        <v>1</v>
      </c>
      <c r="C3" s="86"/>
      <c r="D3" s="86"/>
      <c r="E3" s="86"/>
      <c r="F3" s="86"/>
      <c r="G3" s="86"/>
      <c r="H3" s="86"/>
      <c r="I3" s="86"/>
    </row>
    <row r="4" spans="1:9" ht="15">
      <c r="A4" s="2" t="s">
        <v>2</v>
      </c>
      <c r="B4" s="87" t="s">
        <v>3</v>
      </c>
      <c r="C4" s="87"/>
      <c r="D4" s="87"/>
      <c r="E4" s="87"/>
      <c r="F4" s="87"/>
      <c r="G4" s="87"/>
      <c r="H4" s="87"/>
      <c r="I4" s="87"/>
    </row>
    <row r="5" spans="1:11" ht="15">
      <c r="A5" s="2" t="s">
        <v>4</v>
      </c>
      <c r="B5" s="87" t="s">
        <v>5</v>
      </c>
      <c r="C5" s="87"/>
      <c r="D5" s="87"/>
      <c r="E5" s="87"/>
      <c r="F5" s="87"/>
      <c r="G5" s="87"/>
      <c r="H5" s="87"/>
      <c r="I5" s="87"/>
      <c r="K5" s="1" t="s">
        <v>6</v>
      </c>
    </row>
    <row r="6" spans="1:9" ht="15">
      <c r="A6" s="3" t="s">
        <v>7</v>
      </c>
      <c r="B6" s="4" t="s">
        <v>8</v>
      </c>
      <c r="C6" s="5">
        <v>0.75</v>
      </c>
      <c r="D6" s="6"/>
      <c r="E6" s="6"/>
      <c r="F6" s="6"/>
      <c r="G6" s="6"/>
      <c r="H6" s="6"/>
      <c r="I6" s="7"/>
    </row>
    <row r="7" spans="1:9" ht="15">
      <c r="A7" s="8" t="s">
        <v>9</v>
      </c>
      <c r="B7" s="4" t="s">
        <v>10</v>
      </c>
      <c r="C7" s="6" t="s">
        <v>11</v>
      </c>
      <c r="D7" s="6"/>
      <c r="E7" s="6"/>
      <c r="F7" s="6"/>
      <c r="G7" s="6"/>
      <c r="H7" s="6"/>
      <c r="I7" s="7"/>
    </row>
    <row r="8" spans="1:9" ht="15">
      <c r="A8" s="8" t="s">
        <v>12</v>
      </c>
      <c r="B8" s="4" t="s">
        <v>8</v>
      </c>
      <c r="C8" s="5">
        <v>0.8125</v>
      </c>
      <c r="D8" s="6"/>
      <c r="E8" s="6"/>
      <c r="F8" s="6"/>
      <c r="G8" s="6"/>
      <c r="H8" s="6"/>
      <c r="I8" s="7"/>
    </row>
    <row r="9" ht="15"/>
    <row r="10" ht="15"/>
    <row r="11" ht="15"/>
    <row r="12" ht="15">
      <c r="D12" s="9"/>
    </row>
    <row r="13" spans="2:6" ht="15">
      <c r="B13" s="10"/>
      <c r="C13" s="10"/>
      <c r="D13" s="10"/>
      <c r="E13" s="10"/>
      <c r="F13" s="97"/>
    </row>
    <row r="14" spans="2:22" ht="15">
      <c r="B14" s="10"/>
      <c r="C14" s="13"/>
      <c r="D14" s="13"/>
      <c r="E14" s="13"/>
      <c r="G14" s="88" t="s">
        <v>15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</row>
    <row r="15" spans="2:25" ht="15">
      <c r="B15" s="14" t="s">
        <v>16</v>
      </c>
      <c r="C15" s="14" t="s">
        <v>17</v>
      </c>
      <c r="D15" s="14" t="s">
        <v>18</v>
      </c>
      <c r="E15" s="14" t="s">
        <v>19</v>
      </c>
      <c r="F15" s="14" t="s">
        <v>20</v>
      </c>
      <c r="G15" s="15" t="s">
        <v>21</v>
      </c>
      <c r="H15" s="15">
        <v>42</v>
      </c>
      <c r="I15" s="15">
        <v>44</v>
      </c>
      <c r="J15" s="15">
        <v>46</v>
      </c>
      <c r="K15" s="15">
        <v>48</v>
      </c>
      <c r="L15" s="15">
        <v>50</v>
      </c>
      <c r="M15" s="15">
        <v>52</v>
      </c>
      <c r="N15" s="15">
        <v>54</v>
      </c>
      <c r="O15" s="15">
        <v>57</v>
      </c>
      <c r="P15" s="15">
        <v>60</v>
      </c>
      <c r="Q15" s="15">
        <v>63</v>
      </c>
      <c r="R15" s="15">
        <v>66</v>
      </c>
      <c r="S15" s="15">
        <v>70</v>
      </c>
      <c r="T15" s="15">
        <v>75</v>
      </c>
      <c r="U15" s="15">
        <v>80</v>
      </c>
      <c r="V15" s="15">
        <v>90</v>
      </c>
      <c r="X15" s="16" t="s">
        <v>22</v>
      </c>
      <c r="Y15" s="15" t="s">
        <v>23</v>
      </c>
    </row>
    <row r="16" spans="1:25" ht="15.75" thickBot="1">
      <c r="A16" s="89" t="s">
        <v>24</v>
      </c>
      <c r="B16" s="90" t="s">
        <v>25</v>
      </c>
      <c r="C16" s="17"/>
      <c r="D16" s="18"/>
      <c r="E16" s="19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X16" s="22">
        <f aca="true" t="shared" si="0" ref="X16:X31">F16*8</f>
        <v>0</v>
      </c>
      <c r="Y16" s="23" t="str">
        <f>CONCATENATE(_XLL.KVÓCIENS(X16,60),"h ",(MOD(X16,60)),"m")</f>
        <v>0h 0m</v>
      </c>
    </row>
    <row r="17" spans="1:25" ht="16.5" thickBot="1" thickTop="1">
      <c r="A17" s="89"/>
      <c r="B17" s="90"/>
      <c r="C17" s="24" t="s">
        <v>26</v>
      </c>
      <c r="D17" s="25">
        <v>0.75</v>
      </c>
      <c r="E17" s="98" t="s">
        <v>27</v>
      </c>
      <c r="F17" s="24">
        <f aca="true" t="shared" si="1" ref="F17:F27">SUM(G17:V17)</f>
        <v>9</v>
      </c>
      <c r="G17" s="28">
        <v>2</v>
      </c>
      <c r="H17" s="28"/>
      <c r="I17" s="28"/>
      <c r="J17" s="28"/>
      <c r="K17" s="28"/>
      <c r="L17" s="28"/>
      <c r="M17" s="28"/>
      <c r="N17" s="29"/>
      <c r="O17" s="29"/>
      <c r="P17" s="27"/>
      <c r="Q17" s="30"/>
      <c r="R17" s="27"/>
      <c r="S17" s="28">
        <v>5</v>
      </c>
      <c r="T17" s="28"/>
      <c r="U17" s="28">
        <v>2</v>
      </c>
      <c r="V17" s="28"/>
      <c r="W17" s="84" t="s">
        <v>58</v>
      </c>
      <c r="X17" s="22">
        <f t="shared" si="0"/>
        <v>72</v>
      </c>
      <c r="Y17" s="31" t="str">
        <f>CONCATENATE(_XLL.KVÓCIENS(X17,60),"h ",(MOD(X17,60)),"m")</f>
        <v>1h 12m</v>
      </c>
    </row>
    <row r="18" spans="1:25" ht="16.5" thickBot="1" thickTop="1">
      <c r="A18" s="89" t="s">
        <v>28</v>
      </c>
      <c r="B18" s="89" t="s">
        <v>29</v>
      </c>
      <c r="C18" s="32" t="s">
        <v>26</v>
      </c>
      <c r="D18" s="33">
        <v>0.625</v>
      </c>
      <c r="E18" s="99" t="s">
        <v>27</v>
      </c>
      <c r="F18" s="32">
        <f t="shared" si="1"/>
        <v>16</v>
      </c>
      <c r="G18" s="36">
        <v>4</v>
      </c>
      <c r="H18" s="36"/>
      <c r="I18" s="36">
        <v>1</v>
      </c>
      <c r="J18" s="36"/>
      <c r="K18" s="36">
        <v>4</v>
      </c>
      <c r="L18" s="36"/>
      <c r="M18" s="36"/>
      <c r="N18" s="36">
        <v>3</v>
      </c>
      <c r="O18" s="36"/>
      <c r="P18" s="37">
        <v>4</v>
      </c>
      <c r="Q18" s="38"/>
      <c r="R18" s="39"/>
      <c r="S18" s="36"/>
      <c r="T18" s="36"/>
      <c r="U18" s="37"/>
      <c r="V18" s="40"/>
      <c r="X18" s="22">
        <f t="shared" si="0"/>
        <v>128</v>
      </c>
      <c r="Y18" s="23" t="str">
        <f>CONCATENATE(_XLL.KVÓCIENS(X18,60),"h ",(MOD(X18,60)),"m")</f>
        <v>2h 8m</v>
      </c>
    </row>
    <row r="19" spans="1:25" ht="16.5" thickBot="1" thickTop="1">
      <c r="A19" s="89"/>
      <c r="B19" s="89"/>
      <c r="C19" s="24" t="s">
        <v>26</v>
      </c>
      <c r="D19" s="25">
        <v>0.75</v>
      </c>
      <c r="E19" s="98" t="s">
        <v>27</v>
      </c>
      <c r="F19" s="24">
        <f t="shared" si="1"/>
        <v>20</v>
      </c>
      <c r="G19" s="41">
        <v>4</v>
      </c>
      <c r="H19" s="41"/>
      <c r="I19" s="41">
        <v>2</v>
      </c>
      <c r="J19" s="41"/>
      <c r="K19" s="41">
        <v>4</v>
      </c>
      <c r="L19" s="41"/>
      <c r="M19" s="41"/>
      <c r="N19" s="41">
        <v>3</v>
      </c>
      <c r="O19" s="41">
        <v>4</v>
      </c>
      <c r="P19" s="41">
        <v>3</v>
      </c>
      <c r="Q19" s="42"/>
      <c r="R19" s="41"/>
      <c r="S19" s="42"/>
      <c r="T19" s="42"/>
      <c r="U19" s="41"/>
      <c r="V19" s="28"/>
      <c r="X19" s="22">
        <f t="shared" si="0"/>
        <v>160</v>
      </c>
      <c r="Y19" s="31" t="str">
        <f>CONCATENATE(_XLL.KVÓCIENS(X19,60),"h ",(MOD(X19,60)),"m")</f>
        <v>2h 40m</v>
      </c>
    </row>
    <row r="20" spans="1:25" ht="16.5" thickBot="1" thickTop="1">
      <c r="A20" s="89" t="s">
        <v>30</v>
      </c>
      <c r="B20" s="89" t="s">
        <v>31</v>
      </c>
      <c r="C20" s="32" t="s">
        <v>26</v>
      </c>
      <c r="D20" s="33">
        <v>0.625</v>
      </c>
      <c r="E20" s="99" t="s">
        <v>27</v>
      </c>
      <c r="F20" s="32">
        <f t="shared" si="1"/>
        <v>19</v>
      </c>
      <c r="G20" s="43"/>
      <c r="H20" s="43">
        <v>4</v>
      </c>
      <c r="I20" s="43"/>
      <c r="J20" s="43">
        <v>2</v>
      </c>
      <c r="K20" s="43"/>
      <c r="L20" s="43">
        <v>4</v>
      </c>
      <c r="M20" s="43">
        <v>3</v>
      </c>
      <c r="N20" s="43"/>
      <c r="O20" s="43"/>
      <c r="P20" s="43"/>
      <c r="Q20" s="43">
        <v>3</v>
      </c>
      <c r="R20" s="43">
        <v>3</v>
      </c>
      <c r="S20" s="44"/>
      <c r="T20" s="44"/>
      <c r="U20" s="45"/>
      <c r="V20" s="44"/>
      <c r="X20" s="22">
        <f t="shared" si="0"/>
        <v>152</v>
      </c>
      <c r="Y20" s="23" t="str">
        <f>CONCATENATE(_XLL.KVÓCIENS(X20,60),"h ",(MOD(X20,60)),"m")</f>
        <v>2h 32m</v>
      </c>
    </row>
    <row r="21" spans="1:25" ht="16.5" thickBot="1" thickTop="1">
      <c r="A21" s="89"/>
      <c r="B21" s="89"/>
      <c r="C21" s="24" t="s">
        <v>26</v>
      </c>
      <c r="D21" s="25">
        <v>0.75</v>
      </c>
      <c r="E21" s="98" t="s">
        <v>27</v>
      </c>
      <c r="F21" s="24">
        <f t="shared" si="1"/>
        <v>19</v>
      </c>
      <c r="G21" s="41"/>
      <c r="H21" s="41">
        <v>3</v>
      </c>
      <c r="I21" s="41"/>
      <c r="J21" s="41">
        <v>2</v>
      </c>
      <c r="K21" s="41"/>
      <c r="L21" s="41">
        <v>4</v>
      </c>
      <c r="M21" s="41">
        <v>3</v>
      </c>
      <c r="N21" s="41"/>
      <c r="O21" s="41"/>
      <c r="P21" s="41"/>
      <c r="Q21" s="42">
        <v>4</v>
      </c>
      <c r="R21" s="42">
        <v>3</v>
      </c>
      <c r="S21" s="28"/>
      <c r="T21" s="28"/>
      <c r="U21" s="28"/>
      <c r="V21" s="28"/>
      <c r="X21" s="22">
        <f t="shared" si="0"/>
        <v>152</v>
      </c>
      <c r="Y21" s="31" t="str">
        <f>CONCATENATE(_XLL.KVÓCIENS(X21,60),"h ",(MOD(X21,60)),"m")</f>
        <v>2h 32m</v>
      </c>
    </row>
    <row r="22" spans="1:25" ht="16.5" thickBot="1" thickTop="1">
      <c r="A22" s="89" t="s">
        <v>32</v>
      </c>
      <c r="B22" s="89" t="s">
        <v>33</v>
      </c>
      <c r="C22" s="32" t="s">
        <v>26</v>
      </c>
      <c r="D22" s="33">
        <v>0.625</v>
      </c>
      <c r="E22" s="99" t="s">
        <v>27</v>
      </c>
      <c r="F22" s="32">
        <f t="shared" si="1"/>
        <v>0</v>
      </c>
      <c r="G22" s="35"/>
      <c r="H22" s="35"/>
      <c r="I22" s="47"/>
      <c r="J22" s="47"/>
      <c r="K22" s="47"/>
      <c r="L22" s="47"/>
      <c r="M22" s="47"/>
      <c r="N22" s="47"/>
      <c r="O22" s="47"/>
      <c r="P22" s="48"/>
      <c r="Q22" s="35"/>
      <c r="R22" s="35"/>
      <c r="S22" s="35"/>
      <c r="T22" s="35"/>
      <c r="U22" s="35"/>
      <c r="V22" s="35"/>
      <c r="W22" s="1" t="s">
        <v>59</v>
      </c>
      <c r="X22" s="22">
        <f t="shared" si="0"/>
        <v>0</v>
      </c>
      <c r="Y22" s="23" t="str">
        <f>CONCATENATE(_XLL.KVÓCIENS(X22,60),"h ",(MOD(X22,60)),"m")</f>
        <v>0h 0m</v>
      </c>
    </row>
    <row r="23" spans="1:25" ht="16.5" thickBot="1" thickTop="1">
      <c r="A23" s="89"/>
      <c r="B23" s="89"/>
      <c r="C23" s="24" t="s">
        <v>26</v>
      </c>
      <c r="D23" s="25">
        <v>0.75</v>
      </c>
      <c r="E23" s="98" t="s">
        <v>27</v>
      </c>
      <c r="F23" s="24">
        <f t="shared" si="1"/>
        <v>16</v>
      </c>
      <c r="G23" s="49">
        <v>4</v>
      </c>
      <c r="H23" s="28"/>
      <c r="I23" s="28"/>
      <c r="J23" s="28"/>
      <c r="K23" s="28">
        <v>4</v>
      </c>
      <c r="L23" s="28"/>
      <c r="M23" s="28"/>
      <c r="N23" s="28"/>
      <c r="O23" s="28">
        <v>4</v>
      </c>
      <c r="P23" s="29"/>
      <c r="Q23" s="28"/>
      <c r="R23" s="28"/>
      <c r="S23" s="28">
        <v>4</v>
      </c>
      <c r="T23" s="28"/>
      <c r="U23" s="28"/>
      <c r="V23" s="49"/>
      <c r="X23" s="22">
        <f t="shared" si="0"/>
        <v>128</v>
      </c>
      <c r="Y23" s="31" t="str">
        <f>CONCATENATE(_XLL.KVÓCIENS(X23,60),"h ",(MOD(X23,60)),"m")</f>
        <v>2h 8m</v>
      </c>
    </row>
    <row r="24" spans="1:25" ht="16.5" thickBot="1" thickTop="1">
      <c r="A24" s="89"/>
      <c r="B24" s="89" t="s">
        <v>36</v>
      </c>
      <c r="C24" s="32" t="s">
        <v>26</v>
      </c>
      <c r="D24" s="33">
        <v>0.625</v>
      </c>
      <c r="E24" s="99" t="s">
        <v>27</v>
      </c>
      <c r="F24" s="32">
        <f t="shared" si="1"/>
        <v>16</v>
      </c>
      <c r="G24" s="44"/>
      <c r="H24" s="44">
        <v>4</v>
      </c>
      <c r="I24" s="44"/>
      <c r="J24" s="44"/>
      <c r="K24" s="44"/>
      <c r="L24" s="44">
        <v>4</v>
      </c>
      <c r="M24" s="44"/>
      <c r="N24" s="44"/>
      <c r="O24" s="44"/>
      <c r="P24" s="44">
        <v>4</v>
      </c>
      <c r="Q24" s="44"/>
      <c r="R24" s="44"/>
      <c r="S24" s="44"/>
      <c r="T24" s="44"/>
      <c r="U24" s="45">
        <v>4</v>
      </c>
      <c r="V24" s="44"/>
      <c r="X24" s="22">
        <f t="shared" si="0"/>
        <v>128</v>
      </c>
      <c r="Y24" s="23" t="str">
        <f>CONCATENATE(_XLL.KVÓCIENS(X24,60),"h ",(MOD(X24,60)),"m")</f>
        <v>2h 8m</v>
      </c>
    </row>
    <row r="25" spans="1:25" ht="16.5" thickBot="1" thickTop="1">
      <c r="A25" s="89" t="s">
        <v>37</v>
      </c>
      <c r="B25" s="89"/>
      <c r="C25" s="24" t="s">
        <v>26</v>
      </c>
      <c r="D25" s="25">
        <v>0.75</v>
      </c>
      <c r="E25" s="98" t="s">
        <v>27</v>
      </c>
      <c r="F25" s="24">
        <f t="shared" si="1"/>
        <v>13</v>
      </c>
      <c r="G25" s="28"/>
      <c r="H25" s="28"/>
      <c r="I25" s="28">
        <v>4</v>
      </c>
      <c r="J25" s="28"/>
      <c r="K25" s="28"/>
      <c r="L25" s="28"/>
      <c r="M25" s="28">
        <v>4</v>
      </c>
      <c r="N25" s="28"/>
      <c r="O25" s="28"/>
      <c r="P25" s="28"/>
      <c r="Q25" s="28">
        <v>4</v>
      </c>
      <c r="R25" s="28"/>
      <c r="S25" s="28"/>
      <c r="T25" s="28">
        <v>1</v>
      </c>
      <c r="U25" s="28"/>
      <c r="V25" s="28"/>
      <c r="X25" s="22">
        <f t="shared" si="0"/>
        <v>104</v>
      </c>
      <c r="Y25" s="31" t="str">
        <f>CONCATENATE(_XLL.KVÓCIENS(X25,60),"h ",(MOD(X25,60)),"m")</f>
        <v>1h 44m</v>
      </c>
    </row>
    <row r="26" spans="1:25" ht="16.5" thickBot="1" thickTop="1">
      <c r="A26" s="89"/>
      <c r="B26" s="90" t="s">
        <v>38</v>
      </c>
      <c r="C26" s="50" t="s">
        <v>34</v>
      </c>
      <c r="D26" s="51">
        <v>0.625</v>
      </c>
      <c r="E26" s="100" t="s">
        <v>27</v>
      </c>
      <c r="F26" s="50">
        <f t="shared" si="1"/>
        <v>0</v>
      </c>
      <c r="G26" s="35"/>
      <c r="H26" s="35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35"/>
      <c r="T26" s="35"/>
      <c r="U26" s="35"/>
      <c r="V26" s="35"/>
      <c r="W26" s="1" t="s">
        <v>60</v>
      </c>
      <c r="X26" s="22">
        <f t="shared" si="0"/>
        <v>0</v>
      </c>
      <c r="Y26" s="23" t="str">
        <f>CONCATENATE(_XLL.KVÓCIENS(X26,60),"h ",(MOD(X26,60)),"m")</f>
        <v>0h 0m</v>
      </c>
    </row>
    <row r="27" spans="1:25" ht="16.5" thickBot="1" thickTop="1">
      <c r="A27" s="89" t="s">
        <v>40</v>
      </c>
      <c r="B27" s="90"/>
      <c r="C27" s="46" t="s">
        <v>35</v>
      </c>
      <c r="D27" s="54">
        <v>0.75</v>
      </c>
      <c r="E27" s="101" t="s">
        <v>27</v>
      </c>
      <c r="F27" s="46">
        <f t="shared" si="1"/>
        <v>16</v>
      </c>
      <c r="G27" s="28"/>
      <c r="H27" s="29"/>
      <c r="I27" s="28"/>
      <c r="J27" s="28">
        <v>4</v>
      </c>
      <c r="K27" s="28"/>
      <c r="L27" s="28"/>
      <c r="M27" s="28"/>
      <c r="N27" s="28">
        <v>4</v>
      </c>
      <c r="O27" s="28"/>
      <c r="P27" s="28"/>
      <c r="Q27" s="28"/>
      <c r="R27" s="28">
        <v>4</v>
      </c>
      <c r="S27" s="29"/>
      <c r="T27" s="28"/>
      <c r="U27" s="28"/>
      <c r="V27" s="28">
        <v>4</v>
      </c>
      <c r="X27" s="22">
        <f t="shared" si="0"/>
        <v>128</v>
      </c>
      <c r="Y27" s="31" t="str">
        <f>CONCATENATE(_XLL.KVÓCIENS(X27,60),"h ",(MOD(X27,60)),"m")</f>
        <v>2h 8m</v>
      </c>
    </row>
    <row r="28" spans="1:25" ht="16.5" thickBot="1" thickTop="1">
      <c r="A28" s="89"/>
      <c r="B28" s="89" t="s">
        <v>41</v>
      </c>
      <c r="C28" s="56"/>
      <c r="D28" s="56"/>
      <c r="E28" s="102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X28" s="22">
        <f t="shared" si="0"/>
        <v>0</v>
      </c>
      <c r="Y28" s="59" t="str">
        <f>CONCATENATE(_XLL.KVÓCIENS(X28,60),"h ",(MOD(X28,60)),"m")</f>
        <v>0h 0m</v>
      </c>
    </row>
    <row r="29" spans="1:25" ht="15.75" thickTop="1">
      <c r="A29" s="89"/>
      <c r="B29" s="89"/>
      <c r="C29" s="60"/>
      <c r="D29" s="6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X29" s="22">
        <f t="shared" si="0"/>
        <v>0</v>
      </c>
      <c r="Y29" s="32" t="str">
        <f>CONCATENATE(_XLL.KVÓCIENS(X29,60),"h ",(MOD(X29,60)),"m")</f>
        <v>0h 0m</v>
      </c>
    </row>
    <row r="30" spans="1:25" ht="15.75" thickBot="1">
      <c r="A30" s="89" t="s">
        <v>42</v>
      </c>
      <c r="B30" s="89" t="s">
        <v>43</v>
      </c>
      <c r="C30" s="24" t="s">
        <v>44</v>
      </c>
      <c r="D30" s="62">
        <v>0.625</v>
      </c>
      <c r="E30" s="98" t="s">
        <v>27</v>
      </c>
      <c r="F30" s="98">
        <f aca="true" t="shared" si="2" ref="F30:F35">SUM(G30:V30)</f>
        <v>16</v>
      </c>
      <c r="G30" s="105">
        <v>2</v>
      </c>
      <c r="H30" s="105"/>
      <c r="I30" s="105">
        <v>2</v>
      </c>
      <c r="J30" s="105"/>
      <c r="K30" s="105">
        <v>2</v>
      </c>
      <c r="L30" s="105"/>
      <c r="M30" s="105">
        <v>2</v>
      </c>
      <c r="N30" s="105"/>
      <c r="O30" s="106">
        <v>2</v>
      </c>
      <c r="P30" s="105"/>
      <c r="Q30" s="106">
        <v>2</v>
      </c>
      <c r="R30" s="105"/>
      <c r="S30" s="106">
        <v>2</v>
      </c>
      <c r="T30" s="105"/>
      <c r="U30" s="106">
        <v>2</v>
      </c>
      <c r="V30" s="105"/>
      <c r="X30" s="22">
        <f t="shared" si="0"/>
        <v>128</v>
      </c>
      <c r="Y30" s="24" t="str">
        <f>CONCATENATE(_XLL.KVÓCIENS(X30,60),"h ",(MOD(X30,60)),"m")</f>
        <v>2h 8m</v>
      </c>
    </row>
    <row r="31" spans="1:25" ht="15.75" thickTop="1">
      <c r="A31" s="89"/>
      <c r="B31" s="89"/>
      <c r="C31" s="50" t="s">
        <v>44</v>
      </c>
      <c r="D31" s="51">
        <v>0.75</v>
      </c>
      <c r="E31" s="99" t="s">
        <v>27</v>
      </c>
      <c r="F31" s="99">
        <f t="shared" si="2"/>
        <v>16</v>
      </c>
      <c r="G31" s="107"/>
      <c r="H31" s="108">
        <v>2</v>
      </c>
      <c r="I31" s="108"/>
      <c r="J31" s="108">
        <v>2</v>
      </c>
      <c r="K31" s="108"/>
      <c r="L31" s="108">
        <v>2</v>
      </c>
      <c r="M31" s="108"/>
      <c r="N31" s="108">
        <v>2</v>
      </c>
      <c r="O31" s="107"/>
      <c r="P31" s="108">
        <v>2</v>
      </c>
      <c r="Q31" s="107"/>
      <c r="R31" s="108">
        <v>2</v>
      </c>
      <c r="S31" s="107"/>
      <c r="T31" s="107">
        <v>2</v>
      </c>
      <c r="U31" s="107"/>
      <c r="V31" s="107">
        <v>2</v>
      </c>
      <c r="X31" s="22">
        <f t="shared" si="0"/>
        <v>128</v>
      </c>
      <c r="Y31" s="32" t="str">
        <f>CONCATENATE(_XLL.KVÓCIENS(X31,60),"h ",(MOD(X31,60)),"m")</f>
        <v>2h 8m</v>
      </c>
    </row>
    <row r="32" spans="1:25" ht="15.75" thickBot="1">
      <c r="A32" s="89" t="s">
        <v>45</v>
      </c>
      <c r="B32" s="89" t="s">
        <v>46</v>
      </c>
      <c r="C32" s="65" t="s">
        <v>47</v>
      </c>
      <c r="D32" s="66">
        <v>0.5833333333333334</v>
      </c>
      <c r="E32" s="109" t="s">
        <v>27</v>
      </c>
      <c r="F32" s="109">
        <f t="shared" si="2"/>
        <v>0</v>
      </c>
      <c r="G32" s="110"/>
      <c r="H32" s="111"/>
      <c r="I32" s="111"/>
      <c r="J32" s="111"/>
      <c r="K32" s="111"/>
      <c r="L32" s="111"/>
      <c r="M32" s="111"/>
      <c r="N32" s="111"/>
      <c r="O32" s="110"/>
      <c r="P32" s="111"/>
      <c r="Q32" s="111"/>
      <c r="R32" s="111"/>
      <c r="S32" s="111"/>
      <c r="T32" s="111"/>
      <c r="U32" s="110"/>
      <c r="V32" s="111"/>
      <c r="X32" s="24">
        <f>F32*(8)</f>
        <v>0</v>
      </c>
      <c r="Y32" s="24" t="str">
        <f>CONCATENATE(_XLL.KVÓCIENS(X32,60),"h ",(MOD(X32,60)),"m")</f>
        <v>0h 0m</v>
      </c>
    </row>
    <row r="33" spans="1:25" ht="15.75" thickTop="1">
      <c r="A33" s="89"/>
      <c r="B33" s="89"/>
      <c r="C33" s="54" t="s">
        <v>48</v>
      </c>
      <c r="D33" s="54">
        <v>0.75</v>
      </c>
      <c r="E33" s="112" t="s">
        <v>27</v>
      </c>
      <c r="F33" s="112">
        <f t="shared" si="2"/>
        <v>16</v>
      </c>
      <c r="G33" s="107">
        <v>1</v>
      </c>
      <c r="H33" s="107">
        <v>1</v>
      </c>
      <c r="I33" s="107">
        <v>1</v>
      </c>
      <c r="J33" s="107">
        <v>1</v>
      </c>
      <c r="K33" s="107">
        <v>1</v>
      </c>
      <c r="L33" s="107">
        <v>1</v>
      </c>
      <c r="M33" s="107">
        <v>1</v>
      </c>
      <c r="N33" s="107">
        <v>1</v>
      </c>
      <c r="O33" s="107">
        <v>1</v>
      </c>
      <c r="P33" s="107">
        <v>1</v>
      </c>
      <c r="Q33" s="107">
        <v>1</v>
      </c>
      <c r="R33" s="107">
        <v>1</v>
      </c>
      <c r="S33" s="107">
        <v>1</v>
      </c>
      <c r="T33" s="108">
        <v>1</v>
      </c>
      <c r="U33" s="107">
        <v>1</v>
      </c>
      <c r="V33" s="108">
        <v>1</v>
      </c>
      <c r="X33" s="22">
        <f>F33*(8+2)</f>
        <v>160</v>
      </c>
      <c r="Y33" s="32" t="str">
        <f>CONCATENATE(_XLL.KVÓCIENS(X33,60),"h ",(MOD(X33,60)),"m")</f>
        <v>2h 40m</v>
      </c>
    </row>
    <row r="34" spans="1:25" ht="15">
      <c r="A34" s="89" t="s">
        <v>49</v>
      </c>
      <c r="B34" s="72"/>
      <c r="C34" s="73"/>
      <c r="D34" s="73"/>
      <c r="E34" s="14" t="s">
        <v>20</v>
      </c>
      <c r="F34" s="113">
        <f t="shared" si="2"/>
        <v>193</v>
      </c>
      <c r="G34" s="76">
        <v>17</v>
      </c>
      <c r="H34" s="76">
        <f aca="true" t="shared" si="3" ref="H34:V34">SUM(H35-1)</f>
        <v>14</v>
      </c>
      <c r="I34" s="76">
        <f t="shared" si="3"/>
        <v>10</v>
      </c>
      <c r="J34" s="76">
        <f t="shared" si="3"/>
        <v>11</v>
      </c>
      <c r="K34" s="76">
        <f t="shared" si="3"/>
        <v>15</v>
      </c>
      <c r="L34" s="76">
        <f t="shared" si="3"/>
        <v>15</v>
      </c>
      <c r="M34" s="76">
        <f t="shared" si="3"/>
        <v>13</v>
      </c>
      <c r="N34" s="76">
        <f t="shared" si="3"/>
        <v>13</v>
      </c>
      <c r="O34" s="76">
        <f t="shared" si="3"/>
        <v>11</v>
      </c>
      <c r="P34" s="76">
        <f t="shared" si="3"/>
        <v>14</v>
      </c>
      <c r="Q34" s="76">
        <f t="shared" si="3"/>
        <v>14</v>
      </c>
      <c r="R34" s="76">
        <f t="shared" si="3"/>
        <v>13</v>
      </c>
      <c r="S34" s="76">
        <f t="shared" si="3"/>
        <v>12</v>
      </c>
      <c r="T34" s="76">
        <f t="shared" si="3"/>
        <v>5</v>
      </c>
      <c r="U34" s="76">
        <f t="shared" si="3"/>
        <v>9</v>
      </c>
      <c r="V34" s="76">
        <f t="shared" si="3"/>
        <v>7</v>
      </c>
      <c r="X34" s="77"/>
      <c r="Y34" s="77"/>
    </row>
    <row r="35" spans="1:22" ht="15">
      <c r="A35" s="89"/>
      <c r="B35" s="91" t="s">
        <v>50</v>
      </c>
      <c r="C35" s="91"/>
      <c r="E35" s="114" t="s">
        <v>51</v>
      </c>
      <c r="F35" s="113">
        <f t="shared" si="2"/>
        <v>209</v>
      </c>
      <c r="G35" s="79">
        <v>18</v>
      </c>
      <c r="H35" s="79">
        <v>15</v>
      </c>
      <c r="I35" s="79">
        <v>11</v>
      </c>
      <c r="J35" s="79">
        <v>12</v>
      </c>
      <c r="K35" s="79">
        <v>16</v>
      </c>
      <c r="L35" s="79">
        <v>16</v>
      </c>
      <c r="M35" s="79">
        <v>14</v>
      </c>
      <c r="N35" s="79">
        <v>14</v>
      </c>
      <c r="O35" s="79">
        <v>12</v>
      </c>
      <c r="P35" s="79">
        <v>15</v>
      </c>
      <c r="Q35" s="79">
        <v>15</v>
      </c>
      <c r="R35" s="79">
        <v>14</v>
      </c>
      <c r="S35" s="79">
        <v>13</v>
      </c>
      <c r="T35" s="79">
        <v>6</v>
      </c>
      <c r="U35" s="79">
        <v>10</v>
      </c>
      <c r="V35" s="79">
        <v>8</v>
      </c>
    </row>
    <row r="36" spans="2:3" ht="15">
      <c r="B36" s="92" t="s">
        <v>26</v>
      </c>
      <c r="C36" s="92"/>
    </row>
    <row r="37" spans="1:22" ht="15.75" customHeight="1">
      <c r="A37" s="72"/>
      <c r="B37" s="93" t="s">
        <v>26</v>
      </c>
      <c r="C37" s="93"/>
      <c r="G37" s="1">
        <f aca="true" t="shared" si="4" ref="G37:V37">SUM(G17,G18,G19,G20,G21,G23,G24,G25,G27,G30,G31,G33)</f>
        <v>17</v>
      </c>
      <c r="H37" s="1">
        <f t="shared" si="4"/>
        <v>14</v>
      </c>
      <c r="I37" s="1">
        <f t="shared" si="4"/>
        <v>10</v>
      </c>
      <c r="J37" s="1">
        <f t="shared" si="4"/>
        <v>11</v>
      </c>
      <c r="K37" s="1">
        <f t="shared" si="4"/>
        <v>15</v>
      </c>
      <c r="L37" s="1">
        <f t="shared" si="4"/>
        <v>15</v>
      </c>
      <c r="M37" s="1">
        <f t="shared" si="4"/>
        <v>13</v>
      </c>
      <c r="N37" s="1">
        <f t="shared" si="4"/>
        <v>13</v>
      </c>
      <c r="O37" s="1">
        <f t="shared" si="4"/>
        <v>11</v>
      </c>
      <c r="P37" s="1">
        <f t="shared" si="4"/>
        <v>14</v>
      </c>
      <c r="Q37" s="1">
        <f t="shared" si="4"/>
        <v>14</v>
      </c>
      <c r="R37" s="1">
        <f t="shared" si="4"/>
        <v>13</v>
      </c>
      <c r="S37" s="1">
        <f t="shared" si="4"/>
        <v>12</v>
      </c>
      <c r="T37" s="1">
        <f t="shared" si="4"/>
        <v>4</v>
      </c>
      <c r="U37" s="1">
        <f t="shared" si="4"/>
        <v>9</v>
      </c>
      <c r="V37" s="1">
        <f t="shared" si="4"/>
        <v>7</v>
      </c>
    </row>
    <row r="38" spans="1:3" ht="15">
      <c r="A38" s="9"/>
      <c r="B38" s="94" t="s">
        <v>55</v>
      </c>
      <c r="C38" s="94"/>
    </row>
    <row r="39" spans="1:3" ht="15">
      <c r="A39" s="9"/>
      <c r="B39" s="95" t="s">
        <v>56</v>
      </c>
      <c r="C39" s="95"/>
    </row>
    <row r="40" spans="1:22" ht="15">
      <c r="A40" s="9"/>
      <c r="B40" s="96" t="s">
        <v>48</v>
      </c>
      <c r="C40" s="96"/>
      <c r="G40">
        <v>18</v>
      </c>
      <c r="H40">
        <v>15</v>
      </c>
      <c r="I40">
        <v>11</v>
      </c>
      <c r="J40">
        <v>12</v>
      </c>
      <c r="K40">
        <v>16</v>
      </c>
      <c r="L40">
        <v>16</v>
      </c>
      <c r="M40">
        <v>14</v>
      </c>
      <c r="N40">
        <v>14</v>
      </c>
      <c r="O40">
        <v>12</v>
      </c>
      <c r="P40">
        <v>15</v>
      </c>
      <c r="Q40">
        <v>15</v>
      </c>
      <c r="R40">
        <v>14</v>
      </c>
      <c r="S40">
        <v>13</v>
      </c>
      <c r="T40">
        <v>6</v>
      </c>
      <c r="U40">
        <v>10</v>
      </c>
      <c r="V40">
        <v>8</v>
      </c>
    </row>
    <row r="41" ht="15"/>
    <row r="42" ht="15"/>
  </sheetData>
  <sheetProtection/>
  <mergeCells count="28">
    <mergeCell ref="B36:C36"/>
    <mergeCell ref="B37:C37"/>
    <mergeCell ref="B38:C38"/>
    <mergeCell ref="B39:C39"/>
    <mergeCell ref="B40:C40"/>
    <mergeCell ref="B28:B29"/>
    <mergeCell ref="A30:A31"/>
    <mergeCell ref="B30:B31"/>
    <mergeCell ref="A32:A33"/>
    <mergeCell ref="B32:B33"/>
    <mergeCell ref="A34:A35"/>
    <mergeCell ref="B35:C35"/>
    <mergeCell ref="A18:A19"/>
    <mergeCell ref="B18:B19"/>
    <mergeCell ref="A20:A21"/>
    <mergeCell ref="B20:B21"/>
    <mergeCell ref="A22:A24"/>
    <mergeCell ref="B22:B23"/>
    <mergeCell ref="B24:B25"/>
    <mergeCell ref="A25:A26"/>
    <mergeCell ref="B26:B27"/>
    <mergeCell ref="A27:A29"/>
    <mergeCell ref="B3:I3"/>
    <mergeCell ref="B4:I4"/>
    <mergeCell ref="B5:I5"/>
    <mergeCell ref="G14:V14"/>
    <mergeCell ref="A16:A17"/>
    <mergeCell ref="B16:B17"/>
  </mergeCells>
  <printOptions horizontalCentered="1" verticalCentered="1"/>
  <pageMargins left="0.7082677165354331" right="0.7082677165354331" top="0.876771653543307" bottom="1.1417322834645671" header="0.3153543307086611" footer="0.7480314960629921"/>
  <pageSetup fitToHeight="0" fitToWidth="0" orientation="landscape" paperSize="9"/>
  <headerFooter alignWithMargins="0">
    <oddHeader>&amp;C&amp;"Calibri,Regular"&amp;F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A1" sqref="A1:H1"/>
    </sheetView>
  </sheetViews>
  <sheetFormatPr defaultColWidth="8.625" defaultRowHeight="14.25"/>
  <cols>
    <col min="1" max="5" width="8.625" style="0" customWidth="1"/>
    <col min="6" max="6" width="5.125" style="0" customWidth="1"/>
    <col min="7" max="7" width="5.25390625" style="0" customWidth="1"/>
    <col min="8" max="8" width="5.125" style="0" customWidth="1"/>
    <col min="9" max="9" width="6.00390625" style="0" customWidth="1"/>
    <col min="10" max="10" width="6.25390625" style="0" customWidth="1"/>
    <col min="11" max="12" width="5.50390625" style="0" customWidth="1"/>
    <col min="13" max="13" width="5.25390625" style="0" customWidth="1"/>
    <col min="14" max="14" width="5.875" style="0" customWidth="1"/>
    <col min="15" max="16" width="5.125" style="0" customWidth="1"/>
    <col min="17" max="17" width="5.25390625" style="0" customWidth="1"/>
    <col min="18" max="18" width="5.75390625" style="0" customWidth="1"/>
    <col min="19" max="19" width="5.125" style="0" customWidth="1"/>
    <col min="20" max="20" width="5.375" style="0" customWidth="1"/>
    <col min="21" max="21" width="8.625" style="0" customWidth="1"/>
  </cols>
  <sheetData>
    <row r="1" spans="1:23" ht="21">
      <c r="A1" s="86" t="s">
        <v>1</v>
      </c>
      <c r="B1" s="86"/>
      <c r="C1" s="86"/>
      <c r="D1" s="86"/>
      <c r="E1" s="86"/>
      <c r="F1" s="86"/>
      <c r="G1" s="86"/>
      <c r="H1" s="8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87" t="s">
        <v>3</v>
      </c>
      <c r="B2" s="87"/>
      <c r="C2" s="87"/>
      <c r="D2" s="87"/>
      <c r="E2" s="87"/>
      <c r="F2" s="87"/>
      <c r="G2" s="87"/>
      <c r="H2" s="8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87" t="s">
        <v>5</v>
      </c>
      <c r="B3" s="87"/>
      <c r="C3" s="87"/>
      <c r="D3" s="87"/>
      <c r="E3" s="87"/>
      <c r="F3" s="87"/>
      <c r="G3" s="87"/>
      <c r="H3" s="87"/>
      <c r="I3" s="1"/>
      <c r="J3" s="1" t="s">
        <v>61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" t="s">
        <v>8</v>
      </c>
      <c r="B4" s="5">
        <v>0.75</v>
      </c>
      <c r="C4" s="6"/>
      <c r="D4" s="6"/>
      <c r="E4" s="6"/>
      <c r="F4" s="6"/>
      <c r="G4" s="6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4" t="s">
        <v>10</v>
      </c>
      <c r="B5" s="6" t="s">
        <v>11</v>
      </c>
      <c r="C5" s="6"/>
      <c r="D5" s="6"/>
      <c r="E5" s="6"/>
      <c r="F5" s="6"/>
      <c r="G5" s="6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4" t="s">
        <v>8</v>
      </c>
      <c r="B6" s="5">
        <v>0.8125</v>
      </c>
      <c r="C6" s="6"/>
      <c r="D6" s="6"/>
      <c r="E6" s="6"/>
      <c r="F6" s="6"/>
      <c r="G6" s="6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">
      <c r="A11" s="10"/>
      <c r="B11" s="10"/>
      <c r="C11" s="10"/>
      <c r="D11" s="10"/>
      <c r="E11" s="9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">
      <c r="A12" s="10"/>
      <c r="B12" s="13"/>
      <c r="C12" s="13"/>
      <c r="D12" s="13"/>
      <c r="E12" s="1"/>
      <c r="F12" s="115" t="s">
        <v>15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  <c r="T12" s="117"/>
      <c r="U12" s="1"/>
      <c r="V12" s="1"/>
      <c r="W12" s="1"/>
    </row>
    <row r="13" spans="1:21" ht="15.75" thickBot="1">
      <c r="A13" s="14" t="s">
        <v>16</v>
      </c>
      <c r="B13" s="14" t="s">
        <v>17</v>
      </c>
      <c r="C13" s="14" t="s">
        <v>18</v>
      </c>
      <c r="D13" s="14" t="s">
        <v>19</v>
      </c>
      <c r="E13" s="14" t="s">
        <v>20</v>
      </c>
      <c r="F13" s="118" t="s">
        <v>14</v>
      </c>
      <c r="G13" s="118">
        <v>38</v>
      </c>
      <c r="H13" s="118">
        <v>40</v>
      </c>
      <c r="I13" s="118">
        <v>42</v>
      </c>
      <c r="J13" s="118">
        <v>44</v>
      </c>
      <c r="K13" s="118">
        <v>46</v>
      </c>
      <c r="L13" s="118">
        <v>48</v>
      </c>
      <c r="M13" s="118">
        <v>50</v>
      </c>
      <c r="N13" s="118">
        <v>54</v>
      </c>
      <c r="O13" s="118">
        <v>57</v>
      </c>
      <c r="P13" s="118">
        <v>60</v>
      </c>
      <c r="Q13" s="118">
        <v>64</v>
      </c>
      <c r="R13" s="118">
        <v>70</v>
      </c>
      <c r="S13" s="1"/>
      <c r="T13" s="16" t="s">
        <v>22</v>
      </c>
      <c r="U13" s="15" t="s">
        <v>23</v>
      </c>
    </row>
    <row r="14" spans="1:21" ht="16.5" thickBot="1" thickTop="1">
      <c r="A14" s="119" t="s">
        <v>25</v>
      </c>
      <c r="B14" s="24" t="s">
        <v>26</v>
      </c>
      <c r="C14" s="25">
        <v>0.75</v>
      </c>
      <c r="D14" s="98" t="s">
        <v>27</v>
      </c>
      <c r="E14" s="24">
        <f aca="true" t="shared" si="0" ref="E14:E24">SUM(F14:R14)</f>
        <v>3</v>
      </c>
      <c r="F14" s="120"/>
      <c r="G14" s="120"/>
      <c r="H14" s="120"/>
      <c r="I14" s="120"/>
      <c r="J14" s="120"/>
      <c r="K14" s="120"/>
      <c r="L14" s="120"/>
      <c r="M14" s="120">
        <v>2</v>
      </c>
      <c r="N14" s="120">
        <v>1</v>
      </c>
      <c r="O14" s="121"/>
      <c r="P14" s="120"/>
      <c r="Q14" s="120"/>
      <c r="R14" s="120"/>
      <c r="S14" s="1"/>
      <c r="T14" s="22">
        <f aca="true" t="shared" si="1" ref="T14:T30">E14*8</f>
        <v>24</v>
      </c>
      <c r="U14" s="31" t="str">
        <f aca="true" t="shared" si="2" ref="U14:U30">CONCATENATE(_XLL.KVÓCIENS(T14,60),"h ",(MOD(T14,60)),"m")</f>
        <v>0h 24m</v>
      </c>
    </row>
    <row r="15" spans="1:21" ht="16.5" thickBot="1" thickTop="1">
      <c r="A15" s="141" t="s">
        <v>29</v>
      </c>
      <c r="B15" s="32" t="s">
        <v>26</v>
      </c>
      <c r="C15" s="33">
        <v>0.625</v>
      </c>
      <c r="D15" s="99" t="s">
        <v>27</v>
      </c>
      <c r="E15" s="32">
        <f t="shared" si="0"/>
        <v>0</v>
      </c>
      <c r="F15" s="122"/>
      <c r="G15" s="122"/>
      <c r="H15" s="122"/>
      <c r="I15" s="122"/>
      <c r="J15" s="122"/>
      <c r="K15" s="122"/>
      <c r="L15" s="122"/>
      <c r="M15" s="122"/>
      <c r="N15" s="123"/>
      <c r="O15" s="122"/>
      <c r="P15" s="123"/>
      <c r="Q15" s="122"/>
      <c r="R15" s="122"/>
      <c r="S15" s="1"/>
      <c r="T15" s="22">
        <f t="shared" si="1"/>
        <v>0</v>
      </c>
      <c r="U15" s="23" t="str">
        <f t="shared" si="2"/>
        <v>0h 0m</v>
      </c>
    </row>
    <row r="16" spans="1:21" ht="16.5" thickBot="1" thickTop="1">
      <c r="A16" s="141"/>
      <c r="B16" s="24" t="s">
        <v>26</v>
      </c>
      <c r="C16" s="25">
        <v>0.75</v>
      </c>
      <c r="D16" s="98" t="s">
        <v>27</v>
      </c>
      <c r="E16" s="24">
        <f t="shared" si="0"/>
        <v>0</v>
      </c>
      <c r="F16" s="120"/>
      <c r="G16" s="120"/>
      <c r="H16" s="120"/>
      <c r="I16" s="120"/>
      <c r="J16" s="120"/>
      <c r="K16" s="120"/>
      <c r="L16" s="120"/>
      <c r="M16" s="120"/>
      <c r="N16" s="120"/>
      <c r="O16" s="121"/>
      <c r="P16" s="120"/>
      <c r="Q16" s="121"/>
      <c r="R16" s="121"/>
      <c r="S16" s="1"/>
      <c r="T16" s="22">
        <f t="shared" si="1"/>
        <v>0</v>
      </c>
      <c r="U16" s="31" t="str">
        <f t="shared" si="2"/>
        <v>0h 0m</v>
      </c>
    </row>
    <row r="17" spans="1:21" ht="16.5" thickBot="1" thickTop="1">
      <c r="A17" s="141" t="s">
        <v>31</v>
      </c>
      <c r="B17" s="32" t="s">
        <v>26</v>
      </c>
      <c r="C17" s="33">
        <v>0.625</v>
      </c>
      <c r="D17" s="99" t="s">
        <v>27</v>
      </c>
      <c r="E17" s="32">
        <f t="shared" si="0"/>
        <v>5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4">
        <v>3</v>
      </c>
      <c r="Q17" s="124">
        <v>2</v>
      </c>
      <c r="R17" s="122"/>
      <c r="S17" s="1"/>
      <c r="T17" s="22">
        <f t="shared" si="1"/>
        <v>40</v>
      </c>
      <c r="U17" s="23" t="str">
        <f t="shared" si="2"/>
        <v>0h 40m</v>
      </c>
    </row>
    <row r="18" spans="1:21" ht="16.5" thickBot="1" thickTop="1">
      <c r="A18" s="141"/>
      <c r="B18" s="24" t="s">
        <v>26</v>
      </c>
      <c r="C18" s="25">
        <v>0.75</v>
      </c>
      <c r="D18" s="98" t="s">
        <v>27</v>
      </c>
      <c r="E18" s="24">
        <f t="shared" si="0"/>
        <v>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1"/>
      <c r="P18" s="125"/>
      <c r="Q18" s="126"/>
      <c r="R18" s="120"/>
      <c r="S18" s="1"/>
      <c r="T18" s="22">
        <f t="shared" si="1"/>
        <v>0</v>
      </c>
      <c r="U18" s="31" t="str">
        <f t="shared" si="2"/>
        <v>0h 0m</v>
      </c>
    </row>
    <row r="19" spans="1:21" ht="16.5" thickBot="1" thickTop="1">
      <c r="A19" s="141" t="s">
        <v>33</v>
      </c>
      <c r="B19" s="32" t="s">
        <v>26</v>
      </c>
      <c r="C19" s="33">
        <v>0.625</v>
      </c>
      <c r="D19" s="99" t="s">
        <v>27</v>
      </c>
      <c r="E19" s="32">
        <f t="shared" si="0"/>
        <v>0</v>
      </c>
      <c r="F19" s="122"/>
      <c r="G19" s="122"/>
      <c r="H19" s="122"/>
      <c r="I19" s="122"/>
      <c r="J19" s="122"/>
      <c r="K19" s="122"/>
      <c r="L19" s="122"/>
      <c r="M19" s="122"/>
      <c r="N19" s="123"/>
      <c r="O19" s="122"/>
      <c r="P19" s="122"/>
      <c r="Q19" s="122"/>
      <c r="R19" s="122"/>
      <c r="S19" s="1"/>
      <c r="T19" s="22">
        <f t="shared" si="1"/>
        <v>0</v>
      </c>
      <c r="U19" s="23" t="str">
        <f t="shared" si="2"/>
        <v>0h 0m</v>
      </c>
    </row>
    <row r="20" spans="1:21" ht="16.5" thickBot="1" thickTop="1">
      <c r="A20" s="141"/>
      <c r="B20" s="24" t="s">
        <v>26</v>
      </c>
      <c r="C20" s="25">
        <v>0.75</v>
      </c>
      <c r="D20" s="98" t="s">
        <v>27</v>
      </c>
      <c r="E20" s="24">
        <f t="shared" si="0"/>
        <v>19</v>
      </c>
      <c r="F20" s="121"/>
      <c r="G20" s="120"/>
      <c r="H20" s="120">
        <v>1</v>
      </c>
      <c r="I20" s="120">
        <v>1</v>
      </c>
      <c r="J20" s="120">
        <v>1</v>
      </c>
      <c r="K20" s="120">
        <v>4</v>
      </c>
      <c r="L20" s="120">
        <v>4</v>
      </c>
      <c r="M20" s="120">
        <v>4</v>
      </c>
      <c r="N20" s="120">
        <v>4</v>
      </c>
      <c r="O20" s="120"/>
      <c r="P20" s="120"/>
      <c r="Q20" s="120"/>
      <c r="R20" s="120"/>
      <c r="S20" s="1"/>
      <c r="T20" s="22">
        <f t="shared" si="1"/>
        <v>152</v>
      </c>
      <c r="U20" s="31" t="str">
        <f t="shared" si="2"/>
        <v>2h 32m</v>
      </c>
    </row>
    <row r="21" spans="1:21" ht="16.5" thickBot="1" thickTop="1">
      <c r="A21" s="141" t="s">
        <v>36</v>
      </c>
      <c r="B21" s="32" t="s">
        <v>26</v>
      </c>
      <c r="C21" s="33">
        <v>0.625</v>
      </c>
      <c r="D21" s="99" t="s">
        <v>27</v>
      </c>
      <c r="E21" s="32">
        <f t="shared" si="0"/>
        <v>3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>
        <v>3</v>
      </c>
      <c r="P21" s="122"/>
      <c r="Q21" s="122"/>
      <c r="R21" s="122"/>
      <c r="S21" s="1"/>
      <c r="T21" s="22">
        <f t="shared" si="1"/>
        <v>24</v>
      </c>
      <c r="U21" s="23" t="str">
        <f t="shared" si="2"/>
        <v>0h 24m</v>
      </c>
    </row>
    <row r="22" spans="1:21" ht="16.5" thickBot="1" thickTop="1">
      <c r="A22" s="141"/>
      <c r="B22" s="24" t="s">
        <v>26</v>
      </c>
      <c r="C22" s="25">
        <v>0.75</v>
      </c>
      <c r="D22" s="98" t="s">
        <v>27</v>
      </c>
      <c r="E22" s="24">
        <f t="shared" si="0"/>
        <v>0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"/>
      <c r="T22" s="22">
        <f t="shared" si="1"/>
        <v>0</v>
      </c>
      <c r="U22" s="31" t="str">
        <f t="shared" si="2"/>
        <v>0h 0m</v>
      </c>
    </row>
    <row r="23" spans="1:21" ht="16.5" thickBot="1" thickTop="1">
      <c r="A23" s="141" t="s">
        <v>38</v>
      </c>
      <c r="B23" s="32" t="s">
        <v>35</v>
      </c>
      <c r="C23" s="33">
        <v>0.625</v>
      </c>
      <c r="D23" s="99" t="s">
        <v>27</v>
      </c>
      <c r="E23" s="99">
        <f t="shared" si="0"/>
        <v>20</v>
      </c>
      <c r="F23" s="122"/>
      <c r="G23" s="120"/>
      <c r="H23" s="120">
        <v>2</v>
      </c>
      <c r="I23" s="120">
        <v>2</v>
      </c>
      <c r="J23" s="120">
        <v>2</v>
      </c>
      <c r="K23" s="120">
        <v>2</v>
      </c>
      <c r="L23" s="120">
        <v>2</v>
      </c>
      <c r="M23" s="120">
        <v>2</v>
      </c>
      <c r="N23" s="120">
        <v>2</v>
      </c>
      <c r="O23" s="120">
        <v>2</v>
      </c>
      <c r="P23" s="120">
        <v>2</v>
      </c>
      <c r="Q23" s="120">
        <v>2</v>
      </c>
      <c r="R23" s="120"/>
      <c r="S23" s="1"/>
      <c r="T23" s="22">
        <f t="shared" si="1"/>
        <v>160</v>
      </c>
      <c r="U23" s="23" t="str">
        <f t="shared" si="2"/>
        <v>2h 40m</v>
      </c>
    </row>
    <row r="24" spans="1:21" ht="16.5" thickBot="1" thickTop="1">
      <c r="A24" s="141"/>
      <c r="B24" s="24" t="s">
        <v>35</v>
      </c>
      <c r="C24" s="25">
        <v>0.75</v>
      </c>
      <c r="D24" s="98" t="s">
        <v>27</v>
      </c>
      <c r="E24" s="98">
        <f t="shared" si="0"/>
        <v>4</v>
      </c>
      <c r="F24" s="120"/>
      <c r="G24" s="120">
        <v>2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>
        <v>2</v>
      </c>
      <c r="S24" s="1"/>
      <c r="T24" s="22">
        <f t="shared" si="1"/>
        <v>32</v>
      </c>
      <c r="U24" s="31" t="str">
        <f t="shared" si="2"/>
        <v>0h 32m</v>
      </c>
    </row>
    <row r="25" spans="1:21" ht="16.5" thickBot="1" thickTop="1">
      <c r="A25" s="142" t="s">
        <v>41</v>
      </c>
      <c r="B25" s="127"/>
      <c r="C25" s="127"/>
      <c r="D25" s="103"/>
      <c r="E25" s="103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"/>
      <c r="T25" s="22">
        <f t="shared" si="1"/>
        <v>0</v>
      </c>
      <c r="U25" s="59" t="str">
        <f t="shared" si="2"/>
        <v>0h 0m</v>
      </c>
    </row>
    <row r="26" spans="1:21" ht="15.75" thickTop="1">
      <c r="A26" s="142"/>
      <c r="B26" s="60"/>
      <c r="C26" s="60"/>
      <c r="D26" s="104"/>
      <c r="E26" s="104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"/>
      <c r="T26" s="22">
        <f t="shared" si="1"/>
        <v>0</v>
      </c>
      <c r="U26" s="32" t="str">
        <f t="shared" si="2"/>
        <v>0h 0m</v>
      </c>
    </row>
    <row r="27" spans="1:21" ht="15.75" thickBot="1">
      <c r="A27" s="143" t="s">
        <v>43</v>
      </c>
      <c r="B27" s="24" t="s">
        <v>44</v>
      </c>
      <c r="C27" s="62">
        <v>0.625</v>
      </c>
      <c r="D27" s="98" t="s">
        <v>27</v>
      </c>
      <c r="E27" s="98">
        <f aca="true" t="shared" si="3" ref="E27:E32">SUM(F27:R27)</f>
        <v>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30"/>
      <c r="P27" s="120"/>
      <c r="Q27" s="130"/>
      <c r="R27" s="120"/>
      <c r="S27" s="1"/>
      <c r="T27" s="22">
        <f t="shared" si="1"/>
        <v>0</v>
      </c>
      <c r="U27" s="24" t="str">
        <f t="shared" si="2"/>
        <v>0h 0m</v>
      </c>
    </row>
    <row r="28" spans="1:21" ht="16.5" thickBot="1" thickTop="1">
      <c r="A28" s="143"/>
      <c r="B28" s="59" t="s">
        <v>44</v>
      </c>
      <c r="C28" s="131">
        <v>0.75</v>
      </c>
      <c r="D28" s="132" t="s">
        <v>27</v>
      </c>
      <c r="E28" s="132">
        <f t="shared" si="3"/>
        <v>0</v>
      </c>
      <c r="F28" s="133"/>
      <c r="G28" s="134"/>
      <c r="H28" s="134"/>
      <c r="I28" s="134"/>
      <c r="J28" s="134"/>
      <c r="K28" s="134"/>
      <c r="L28" s="134"/>
      <c r="M28" s="134"/>
      <c r="N28" s="134"/>
      <c r="O28" s="133"/>
      <c r="P28" s="134"/>
      <c r="Q28" s="133"/>
      <c r="R28" s="133"/>
      <c r="S28" s="1"/>
      <c r="T28" s="22">
        <f t="shared" si="1"/>
        <v>0</v>
      </c>
      <c r="U28" s="32" t="str">
        <f t="shared" si="2"/>
        <v>0h 0m</v>
      </c>
    </row>
    <row r="29" spans="1:21" ht="16.5" thickBot="1" thickTop="1">
      <c r="A29" s="142" t="s">
        <v>46</v>
      </c>
      <c r="B29" s="131" t="s">
        <v>48</v>
      </c>
      <c r="C29" s="51">
        <v>0.5833333333333334</v>
      </c>
      <c r="D29" s="135" t="s">
        <v>27</v>
      </c>
      <c r="E29" s="135">
        <f t="shared" si="3"/>
        <v>13</v>
      </c>
      <c r="F29" s="136">
        <v>1</v>
      </c>
      <c r="G29" s="137">
        <v>1</v>
      </c>
      <c r="H29" s="137">
        <v>1</v>
      </c>
      <c r="I29" s="137">
        <v>1</v>
      </c>
      <c r="J29" s="137">
        <v>1</v>
      </c>
      <c r="K29" s="137">
        <v>1</v>
      </c>
      <c r="L29" s="137">
        <v>1</v>
      </c>
      <c r="M29" s="137">
        <v>1</v>
      </c>
      <c r="N29" s="137">
        <v>1</v>
      </c>
      <c r="O29" s="137">
        <v>1</v>
      </c>
      <c r="P29" s="137">
        <v>1</v>
      </c>
      <c r="Q29" s="137">
        <v>1</v>
      </c>
      <c r="R29" s="137">
        <v>1</v>
      </c>
      <c r="S29" s="1"/>
      <c r="T29" s="22">
        <f t="shared" si="1"/>
        <v>104</v>
      </c>
      <c r="U29" s="24" t="str">
        <f t="shared" si="2"/>
        <v>1h 44m</v>
      </c>
    </row>
    <row r="30" spans="1:21" ht="15.75" thickTop="1">
      <c r="A30" s="142"/>
      <c r="B30" s="51" t="s">
        <v>48</v>
      </c>
      <c r="C30" s="51">
        <v>0.75</v>
      </c>
      <c r="D30" s="100" t="s">
        <v>27</v>
      </c>
      <c r="E30" s="100">
        <f t="shared" si="3"/>
        <v>0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38"/>
      <c r="S30" s="1"/>
      <c r="T30" s="22">
        <f t="shared" si="1"/>
        <v>0</v>
      </c>
      <c r="U30" s="32" t="str">
        <f t="shared" si="2"/>
        <v>0h 0m</v>
      </c>
    </row>
    <row r="31" spans="1:21" ht="15">
      <c r="A31" s="72"/>
      <c r="B31" s="73"/>
      <c r="C31" s="73"/>
      <c r="D31" s="14" t="s">
        <v>20</v>
      </c>
      <c r="E31" s="113">
        <f t="shared" si="3"/>
        <v>67</v>
      </c>
      <c r="F31" s="139">
        <f aca="true" t="shared" si="4" ref="F31:Q31">SUM(F14:F30)</f>
        <v>1</v>
      </c>
      <c r="G31" s="139">
        <f t="shared" si="4"/>
        <v>3</v>
      </c>
      <c r="H31" s="139">
        <f t="shared" si="4"/>
        <v>4</v>
      </c>
      <c r="I31" s="139">
        <f t="shared" si="4"/>
        <v>4</v>
      </c>
      <c r="J31" s="139">
        <f t="shared" si="4"/>
        <v>4</v>
      </c>
      <c r="K31" s="139">
        <f t="shared" si="4"/>
        <v>7</v>
      </c>
      <c r="L31" s="139">
        <f t="shared" si="4"/>
        <v>7</v>
      </c>
      <c r="M31" s="139">
        <f t="shared" si="4"/>
        <v>9</v>
      </c>
      <c r="N31" s="139">
        <f t="shared" si="4"/>
        <v>8</v>
      </c>
      <c r="O31" s="139">
        <f t="shared" si="4"/>
        <v>6</v>
      </c>
      <c r="P31" s="139">
        <f t="shared" si="4"/>
        <v>6</v>
      </c>
      <c r="Q31" s="139">
        <f t="shared" si="4"/>
        <v>5</v>
      </c>
      <c r="R31" s="139">
        <v>3</v>
      </c>
      <c r="S31" s="1"/>
      <c r="T31" s="77"/>
      <c r="U31" s="77"/>
    </row>
    <row r="32" spans="1:21" ht="15">
      <c r="A32" s="91" t="s">
        <v>50</v>
      </c>
      <c r="B32" s="91"/>
      <c r="C32" s="1"/>
      <c r="D32" s="114" t="s">
        <v>51</v>
      </c>
      <c r="E32" s="113">
        <f t="shared" si="3"/>
        <v>80</v>
      </c>
      <c r="F32" s="139">
        <v>2</v>
      </c>
      <c r="G32" s="139">
        <v>4</v>
      </c>
      <c r="H32" s="139">
        <v>5</v>
      </c>
      <c r="I32" s="139">
        <v>5</v>
      </c>
      <c r="J32" s="139">
        <v>5</v>
      </c>
      <c r="K32" s="139">
        <v>8</v>
      </c>
      <c r="L32" s="139">
        <v>8</v>
      </c>
      <c r="M32" s="139">
        <v>10</v>
      </c>
      <c r="N32" s="139">
        <v>9</v>
      </c>
      <c r="O32" s="139">
        <v>7</v>
      </c>
      <c r="P32" s="139">
        <v>7</v>
      </c>
      <c r="Q32" s="139">
        <v>6</v>
      </c>
      <c r="R32" s="139">
        <v>4</v>
      </c>
      <c r="S32" s="1"/>
      <c r="T32" s="1"/>
      <c r="U32" s="1"/>
    </row>
    <row r="33" spans="1:21" ht="15">
      <c r="A33" s="92" t="s">
        <v>26</v>
      </c>
      <c r="B33" s="92"/>
      <c r="C33" s="1"/>
      <c r="D33" s="1"/>
      <c r="E33" s="1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"/>
      <c r="T33" s="1"/>
      <c r="U33" s="1"/>
    </row>
    <row r="34" spans="1:21" ht="15">
      <c r="A34" s="93" t="s">
        <v>26</v>
      </c>
      <c r="B34" s="93"/>
      <c r="C34" s="1"/>
      <c r="D34" s="1"/>
      <c r="E34" s="1"/>
      <c r="F34" s="140">
        <f aca="true" t="shared" si="5" ref="F34:R34">F32-F31-1</f>
        <v>0</v>
      </c>
      <c r="G34" s="140">
        <f t="shared" si="5"/>
        <v>0</v>
      </c>
      <c r="H34" s="140">
        <f t="shared" si="5"/>
        <v>0</v>
      </c>
      <c r="I34" s="140">
        <f t="shared" si="5"/>
        <v>0</v>
      </c>
      <c r="J34" s="140">
        <f t="shared" si="5"/>
        <v>0</v>
      </c>
      <c r="K34" s="140">
        <f t="shared" si="5"/>
        <v>0</v>
      </c>
      <c r="L34" s="140">
        <f t="shared" si="5"/>
        <v>0</v>
      </c>
      <c r="M34" s="140">
        <f t="shared" si="5"/>
        <v>0</v>
      </c>
      <c r="N34" s="140">
        <f t="shared" si="5"/>
        <v>0</v>
      </c>
      <c r="O34" s="140">
        <f t="shared" si="5"/>
        <v>0</v>
      </c>
      <c r="P34" s="140">
        <f t="shared" si="5"/>
        <v>0</v>
      </c>
      <c r="Q34" s="140">
        <f t="shared" si="5"/>
        <v>0</v>
      </c>
      <c r="R34" s="140">
        <f t="shared" si="5"/>
        <v>0</v>
      </c>
      <c r="S34" s="1"/>
      <c r="T34" s="1"/>
      <c r="U34" s="1"/>
    </row>
    <row r="35" spans="1:23" ht="15">
      <c r="A35" s="94" t="s">
        <v>55</v>
      </c>
      <c r="B35" s="9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95" t="s">
        <v>56</v>
      </c>
      <c r="B36" s="95"/>
      <c r="C36" s="1"/>
      <c r="D36" s="1"/>
      <c r="E36" s="1"/>
      <c r="F36" s="1">
        <v>2</v>
      </c>
      <c r="G36" s="1">
        <v>4</v>
      </c>
      <c r="H36" s="1">
        <v>5</v>
      </c>
      <c r="I36" s="1">
        <v>5</v>
      </c>
      <c r="J36" s="1">
        <v>5</v>
      </c>
      <c r="K36" s="1">
        <v>6</v>
      </c>
      <c r="L36" s="1">
        <v>6</v>
      </c>
      <c r="M36" s="1">
        <v>10</v>
      </c>
      <c r="N36" s="1">
        <v>9</v>
      </c>
      <c r="O36" s="1">
        <v>6</v>
      </c>
      <c r="P36" s="1">
        <v>7</v>
      </c>
      <c r="Q36" s="1">
        <v>6</v>
      </c>
      <c r="R36" s="1">
        <v>3</v>
      </c>
      <c r="S36" s="1"/>
      <c r="T36" s="1"/>
      <c r="U36" s="1"/>
      <c r="V36" s="1"/>
      <c r="W36" s="1"/>
    </row>
    <row r="37" spans="1:23" ht="15">
      <c r="A37" s="96" t="s">
        <v>48</v>
      </c>
      <c r="B37" s="9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</sheetData>
  <sheetProtection/>
  <mergeCells count="17">
    <mergeCell ref="A33:B33"/>
    <mergeCell ref="A34:B34"/>
    <mergeCell ref="A35:B35"/>
    <mergeCell ref="A36:B36"/>
    <mergeCell ref="A37:B37"/>
    <mergeCell ref="A21:A22"/>
    <mergeCell ref="A23:A24"/>
    <mergeCell ref="A25:A26"/>
    <mergeCell ref="A27:A28"/>
    <mergeCell ref="A29:A30"/>
    <mergeCell ref="A32:B32"/>
    <mergeCell ref="A1:H1"/>
    <mergeCell ref="A2:H2"/>
    <mergeCell ref="A3:H3"/>
    <mergeCell ref="A15:A16"/>
    <mergeCell ref="A17:A18"/>
    <mergeCell ref="A19:A20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8.625" defaultRowHeight="14.25"/>
  <cols>
    <col min="1" max="1" width="13.00390625" style="0" customWidth="1"/>
    <col min="2" max="2" width="5.50390625" style="0" customWidth="1"/>
    <col min="3" max="3" width="3.875" style="0" customWidth="1"/>
    <col min="4" max="4" width="4.00390625" style="0" customWidth="1"/>
    <col min="5" max="5" width="3.625" style="0" customWidth="1"/>
    <col min="6" max="6" width="4.625" style="0" customWidth="1"/>
    <col min="7" max="8" width="4.50390625" style="0" customWidth="1"/>
    <col min="9" max="9" width="4.625" style="0" customWidth="1"/>
    <col min="10" max="10" width="4.125" style="0" customWidth="1"/>
    <col min="11" max="11" width="4.625" style="0" customWidth="1"/>
    <col min="12" max="12" width="3.875" style="0" customWidth="1"/>
    <col min="13" max="13" width="4.75390625" style="0" customWidth="1"/>
    <col min="14" max="14" width="4.50390625" style="0" customWidth="1"/>
    <col min="15" max="15" width="4.875" style="0" customWidth="1"/>
    <col min="16" max="16" width="4.625" style="0" customWidth="1"/>
    <col min="17" max="17" width="4.50390625" style="0" customWidth="1"/>
    <col min="18" max="18" width="6.50390625" style="0" customWidth="1"/>
    <col min="19" max="19" width="8.625" style="0" customWidth="1"/>
  </cols>
  <sheetData>
    <row r="1" spans="1:18" ht="15">
      <c r="A1" t="s">
        <v>62</v>
      </c>
      <c r="B1" s="15" t="s">
        <v>21</v>
      </c>
      <c r="C1" s="15">
        <v>42</v>
      </c>
      <c r="D1" s="15">
        <v>44</v>
      </c>
      <c r="E1" s="15">
        <v>46</v>
      </c>
      <c r="F1" s="15">
        <v>48</v>
      </c>
      <c r="G1" s="15">
        <v>50</v>
      </c>
      <c r="H1" s="15">
        <v>52</v>
      </c>
      <c r="I1" s="15">
        <v>54</v>
      </c>
      <c r="J1" s="15">
        <v>57</v>
      </c>
      <c r="K1" s="15">
        <v>60</v>
      </c>
      <c r="L1" s="15">
        <v>63</v>
      </c>
      <c r="M1" s="15">
        <v>66</v>
      </c>
      <c r="N1" s="15">
        <v>70</v>
      </c>
      <c r="O1" s="15">
        <v>75</v>
      </c>
      <c r="P1" s="15">
        <v>80</v>
      </c>
      <c r="Q1" s="15">
        <v>90</v>
      </c>
      <c r="R1" t="s">
        <v>63</v>
      </c>
    </row>
    <row r="2" spans="1:18" ht="14.25">
      <c r="A2" s="144" t="s">
        <v>64</v>
      </c>
      <c r="I2">
        <v>1</v>
      </c>
      <c r="K2">
        <v>1</v>
      </c>
      <c r="R2">
        <f aca="true" t="shared" si="0" ref="R2:R26">SUM(B2:Q2)</f>
        <v>2</v>
      </c>
    </row>
    <row r="3" spans="1:18" ht="14.25">
      <c r="A3" s="144" t="s">
        <v>65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f t="shared" si="0"/>
        <v>16</v>
      </c>
    </row>
    <row r="4" spans="1:18" ht="14.25">
      <c r="A4" s="144" t="s">
        <v>66</v>
      </c>
      <c r="B4">
        <v>1</v>
      </c>
      <c r="C4">
        <v>1</v>
      </c>
      <c r="D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P4">
        <v>1</v>
      </c>
      <c r="Q4">
        <v>1</v>
      </c>
      <c r="R4">
        <f t="shared" si="0"/>
        <v>14</v>
      </c>
    </row>
    <row r="5" spans="1:18" ht="14.25">
      <c r="A5" s="144" t="s">
        <v>67</v>
      </c>
      <c r="B5">
        <v>1</v>
      </c>
      <c r="C5">
        <v>1</v>
      </c>
      <c r="D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P5">
        <v>1</v>
      </c>
      <c r="R5">
        <f t="shared" si="0"/>
        <v>13</v>
      </c>
    </row>
    <row r="6" spans="1:18" ht="14.25">
      <c r="A6" s="144" t="s">
        <v>68</v>
      </c>
      <c r="B6">
        <v>1</v>
      </c>
      <c r="C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P6">
        <v>1</v>
      </c>
      <c r="R6">
        <f t="shared" si="0"/>
        <v>13</v>
      </c>
    </row>
    <row r="7" spans="1:18" ht="14.25">
      <c r="A7" s="144" t="s">
        <v>69</v>
      </c>
      <c r="B7">
        <v>1</v>
      </c>
      <c r="G7">
        <v>1</v>
      </c>
      <c r="R7">
        <f t="shared" si="0"/>
        <v>2</v>
      </c>
    </row>
    <row r="8" spans="1:18" ht="14.25">
      <c r="A8" s="144" t="s">
        <v>70</v>
      </c>
      <c r="E8">
        <v>1</v>
      </c>
      <c r="R8">
        <f t="shared" si="0"/>
        <v>1</v>
      </c>
    </row>
    <row r="9" spans="1:18" ht="14.25">
      <c r="A9" s="144" t="s">
        <v>71</v>
      </c>
      <c r="I9">
        <v>1</v>
      </c>
      <c r="R9">
        <f t="shared" si="0"/>
        <v>1</v>
      </c>
    </row>
    <row r="10" spans="1:18" ht="14.25">
      <c r="A10" s="144" t="s">
        <v>72</v>
      </c>
      <c r="B10">
        <v>1</v>
      </c>
      <c r="R10">
        <f t="shared" si="0"/>
        <v>1</v>
      </c>
    </row>
    <row r="11" spans="1:18" ht="14.25">
      <c r="A11" s="144" t="s">
        <v>73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Q11">
        <v>1</v>
      </c>
      <c r="R11">
        <f t="shared" si="0"/>
        <v>14</v>
      </c>
    </row>
    <row r="12" spans="1:18" ht="14.25">
      <c r="A12" s="144" t="s">
        <v>74</v>
      </c>
      <c r="B12">
        <v>1</v>
      </c>
      <c r="C12">
        <v>1</v>
      </c>
      <c r="E12">
        <v>1</v>
      </c>
      <c r="F12">
        <v>1</v>
      </c>
      <c r="G12">
        <v>1</v>
      </c>
      <c r="K12">
        <v>1</v>
      </c>
      <c r="L12">
        <v>1</v>
      </c>
      <c r="M12">
        <v>1</v>
      </c>
      <c r="R12">
        <f t="shared" si="0"/>
        <v>8</v>
      </c>
    </row>
    <row r="13" spans="1:18" ht="14.25">
      <c r="A13" s="144" t="s">
        <v>75</v>
      </c>
      <c r="B13">
        <v>1</v>
      </c>
      <c r="G13">
        <v>1</v>
      </c>
      <c r="M13">
        <v>1</v>
      </c>
      <c r="R13">
        <f t="shared" si="0"/>
        <v>3</v>
      </c>
    </row>
    <row r="14" spans="1:18" ht="14.25">
      <c r="A14" s="144" t="s">
        <v>76</v>
      </c>
      <c r="B14">
        <v>1</v>
      </c>
      <c r="H14">
        <v>1</v>
      </c>
      <c r="N14">
        <v>1</v>
      </c>
      <c r="R14">
        <f t="shared" si="0"/>
        <v>3</v>
      </c>
    </row>
    <row r="15" spans="1:18" ht="14.25">
      <c r="A15" s="144" t="s">
        <v>77</v>
      </c>
      <c r="E15">
        <v>1</v>
      </c>
      <c r="F15">
        <v>1</v>
      </c>
      <c r="G15">
        <v>1</v>
      </c>
      <c r="H15">
        <v>1</v>
      </c>
      <c r="M15">
        <v>1</v>
      </c>
      <c r="N15">
        <v>1</v>
      </c>
      <c r="R15">
        <f t="shared" si="0"/>
        <v>6</v>
      </c>
    </row>
    <row r="16" spans="1:18" ht="14.25">
      <c r="A16" s="144" t="s">
        <v>78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f t="shared" si="0"/>
        <v>16</v>
      </c>
    </row>
    <row r="17" spans="1:18" ht="14.25">
      <c r="A17" s="144" t="s">
        <v>79</v>
      </c>
      <c r="B17">
        <v>1</v>
      </c>
      <c r="C17">
        <v>1</v>
      </c>
      <c r="D17">
        <v>1</v>
      </c>
      <c r="F17">
        <v>1</v>
      </c>
      <c r="G17">
        <v>1</v>
      </c>
      <c r="H17">
        <v>1</v>
      </c>
      <c r="L17">
        <v>1</v>
      </c>
      <c r="N17">
        <v>1</v>
      </c>
      <c r="P17">
        <v>1</v>
      </c>
      <c r="Q17">
        <v>1</v>
      </c>
      <c r="R17">
        <f t="shared" si="0"/>
        <v>10</v>
      </c>
    </row>
    <row r="18" spans="1:18" ht="14.25">
      <c r="A18" s="144" t="s">
        <v>80</v>
      </c>
      <c r="C18">
        <v>1</v>
      </c>
      <c r="G18">
        <v>1</v>
      </c>
      <c r="I18">
        <v>1</v>
      </c>
      <c r="K18">
        <v>1</v>
      </c>
      <c r="L18">
        <v>1</v>
      </c>
      <c r="R18">
        <f t="shared" si="0"/>
        <v>5</v>
      </c>
    </row>
    <row r="19" spans="1:18" ht="14.25">
      <c r="A19" s="144" t="s">
        <v>81</v>
      </c>
      <c r="B19">
        <v>1</v>
      </c>
      <c r="K19">
        <v>1</v>
      </c>
      <c r="L19">
        <v>1</v>
      </c>
      <c r="M19">
        <v>1</v>
      </c>
      <c r="R19">
        <f t="shared" si="0"/>
        <v>4</v>
      </c>
    </row>
    <row r="20" spans="1:18" ht="14.25">
      <c r="A20" s="144" t="s">
        <v>82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P20">
        <v>1</v>
      </c>
      <c r="Q20">
        <v>1</v>
      </c>
      <c r="R20">
        <f t="shared" si="0"/>
        <v>15</v>
      </c>
    </row>
    <row r="21" spans="1:18" ht="14.25">
      <c r="A21" s="144" t="s">
        <v>83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f t="shared" si="0"/>
        <v>16</v>
      </c>
    </row>
    <row r="22" spans="1:18" ht="14.25">
      <c r="A22" s="144" t="s">
        <v>84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N22">
        <v>1</v>
      </c>
      <c r="O22">
        <v>1</v>
      </c>
      <c r="R22">
        <f t="shared" si="0"/>
        <v>13</v>
      </c>
    </row>
    <row r="23" spans="1:18" ht="14.25">
      <c r="A23" s="144" t="s">
        <v>85</v>
      </c>
      <c r="C23">
        <v>1</v>
      </c>
      <c r="F23">
        <v>1</v>
      </c>
      <c r="R23">
        <f t="shared" si="0"/>
        <v>2</v>
      </c>
    </row>
    <row r="24" spans="1:18" ht="14.25">
      <c r="A24" s="144" t="s">
        <v>86</v>
      </c>
      <c r="F24">
        <v>1</v>
      </c>
      <c r="J24">
        <v>1</v>
      </c>
      <c r="R24">
        <f t="shared" si="0"/>
        <v>2</v>
      </c>
    </row>
    <row r="25" spans="1:18" ht="14.25">
      <c r="A25" s="144" t="s">
        <v>87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O25">
        <v>1</v>
      </c>
      <c r="P25">
        <v>1</v>
      </c>
      <c r="R25">
        <f t="shared" si="0"/>
        <v>14</v>
      </c>
    </row>
    <row r="26" spans="1:18" ht="14.25">
      <c r="A26" s="144" t="s">
        <v>88</v>
      </c>
      <c r="B26">
        <v>1</v>
      </c>
      <c r="C26">
        <v>1</v>
      </c>
      <c r="D26">
        <v>1</v>
      </c>
      <c r="E26">
        <v>1</v>
      </c>
      <c r="F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f t="shared" si="0"/>
        <v>15</v>
      </c>
    </row>
    <row r="28" spans="1:19" ht="14.25">
      <c r="A28" s="144" t="s">
        <v>52</v>
      </c>
      <c r="B28">
        <f aca="true" t="shared" si="1" ref="B28:R28">SUM(B2:B27)</f>
        <v>18</v>
      </c>
      <c r="C28">
        <f t="shared" si="1"/>
        <v>15</v>
      </c>
      <c r="D28">
        <f t="shared" si="1"/>
        <v>11</v>
      </c>
      <c r="E28">
        <f t="shared" si="1"/>
        <v>12</v>
      </c>
      <c r="F28">
        <f t="shared" si="1"/>
        <v>16</v>
      </c>
      <c r="G28">
        <f t="shared" si="1"/>
        <v>16</v>
      </c>
      <c r="H28">
        <f t="shared" si="1"/>
        <v>14</v>
      </c>
      <c r="I28">
        <f t="shared" si="1"/>
        <v>14</v>
      </c>
      <c r="J28">
        <f t="shared" si="1"/>
        <v>12</v>
      </c>
      <c r="K28">
        <f t="shared" si="1"/>
        <v>15</v>
      </c>
      <c r="L28">
        <f t="shared" si="1"/>
        <v>15</v>
      </c>
      <c r="M28">
        <f t="shared" si="1"/>
        <v>14</v>
      </c>
      <c r="N28">
        <f t="shared" si="1"/>
        <v>13</v>
      </c>
      <c r="O28">
        <f t="shared" si="1"/>
        <v>6</v>
      </c>
      <c r="P28">
        <f t="shared" si="1"/>
        <v>10</v>
      </c>
      <c r="Q28">
        <f t="shared" si="1"/>
        <v>8</v>
      </c>
      <c r="R28">
        <f t="shared" si="1"/>
        <v>209</v>
      </c>
      <c r="S28">
        <f>SUM(B28:Q28)</f>
        <v>209</v>
      </c>
    </row>
    <row r="29" spans="1:18" ht="14.25">
      <c r="A29" s="144" t="s">
        <v>89</v>
      </c>
      <c r="B29">
        <f aca="true" t="shared" si="2" ref="B29:Q29">B28-1</f>
        <v>17</v>
      </c>
      <c r="C29">
        <f t="shared" si="2"/>
        <v>14</v>
      </c>
      <c r="D29">
        <f t="shared" si="2"/>
        <v>10</v>
      </c>
      <c r="E29">
        <f t="shared" si="2"/>
        <v>11</v>
      </c>
      <c r="F29">
        <f t="shared" si="2"/>
        <v>15</v>
      </c>
      <c r="G29">
        <f t="shared" si="2"/>
        <v>15</v>
      </c>
      <c r="H29">
        <f t="shared" si="2"/>
        <v>13</v>
      </c>
      <c r="I29">
        <f t="shared" si="2"/>
        <v>13</v>
      </c>
      <c r="J29">
        <f t="shared" si="2"/>
        <v>11</v>
      </c>
      <c r="K29">
        <f t="shared" si="2"/>
        <v>14</v>
      </c>
      <c r="L29">
        <f t="shared" si="2"/>
        <v>14</v>
      </c>
      <c r="M29">
        <f t="shared" si="2"/>
        <v>13</v>
      </c>
      <c r="N29">
        <f t="shared" si="2"/>
        <v>12</v>
      </c>
      <c r="O29">
        <f t="shared" si="2"/>
        <v>5</v>
      </c>
      <c r="P29">
        <f t="shared" si="2"/>
        <v>9</v>
      </c>
      <c r="Q29">
        <f t="shared" si="2"/>
        <v>7</v>
      </c>
      <c r="R29">
        <f>SUM(B29:Q29)</f>
        <v>193</v>
      </c>
    </row>
    <row r="31" spans="2:17" ht="14.25">
      <c r="B31">
        <v>18</v>
      </c>
      <c r="C31">
        <v>15</v>
      </c>
      <c r="D31">
        <v>11</v>
      </c>
      <c r="E31">
        <v>12</v>
      </c>
      <c r="F31">
        <v>16</v>
      </c>
      <c r="G31">
        <v>16</v>
      </c>
      <c r="H31">
        <v>14</v>
      </c>
      <c r="I31">
        <v>14</v>
      </c>
      <c r="J31">
        <v>12</v>
      </c>
      <c r="K31">
        <v>15</v>
      </c>
      <c r="L31">
        <v>15</v>
      </c>
      <c r="M31">
        <v>14</v>
      </c>
      <c r="N31">
        <v>13</v>
      </c>
      <c r="O31">
        <v>6</v>
      </c>
      <c r="P31">
        <v>10</v>
      </c>
      <c r="Q31">
        <v>8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"/>
    </sheetView>
  </sheetViews>
  <sheetFormatPr defaultColWidth="8.625" defaultRowHeight="14.25"/>
  <cols>
    <col min="1" max="1" width="8.625" style="0" customWidth="1"/>
    <col min="2" max="2" width="4.875" style="0" customWidth="1"/>
    <col min="3" max="3" width="3.75390625" style="0" customWidth="1"/>
    <col min="4" max="4" width="3.375" style="0" customWidth="1"/>
    <col min="5" max="6" width="3.25390625" style="0" customWidth="1"/>
    <col min="7" max="7" width="3.875" style="0" customWidth="1"/>
    <col min="8" max="8" width="3.00390625" style="0" customWidth="1"/>
    <col min="9" max="9" width="4.125" style="0" customWidth="1"/>
    <col min="10" max="10" width="4.00390625" style="0" customWidth="1"/>
    <col min="11" max="11" width="4.125" style="0" customWidth="1"/>
    <col min="12" max="13" width="4.375" style="0" customWidth="1"/>
    <col min="14" max="14" width="4.625" style="0" customWidth="1"/>
    <col min="15" max="15" width="8.00390625" style="0" customWidth="1"/>
    <col min="16" max="16" width="8.625" style="0" customWidth="1"/>
  </cols>
  <sheetData>
    <row r="1" spans="1:15" ht="21" customHeight="1">
      <c r="A1" t="s">
        <v>90</v>
      </c>
      <c r="B1" s="118" t="s">
        <v>14</v>
      </c>
      <c r="C1" s="118">
        <v>38</v>
      </c>
      <c r="D1" s="118">
        <v>40</v>
      </c>
      <c r="E1" s="118">
        <v>42</v>
      </c>
      <c r="F1" s="118">
        <v>44</v>
      </c>
      <c r="G1" s="118">
        <v>46</v>
      </c>
      <c r="H1" s="118">
        <v>48</v>
      </c>
      <c r="I1" s="118">
        <v>51</v>
      </c>
      <c r="J1" s="118">
        <v>54</v>
      </c>
      <c r="K1" s="118">
        <v>57</v>
      </c>
      <c r="L1" s="118">
        <v>60</v>
      </c>
      <c r="M1" s="118">
        <v>64</v>
      </c>
      <c r="N1" s="118">
        <v>70</v>
      </c>
      <c r="O1" t="s">
        <v>91</v>
      </c>
    </row>
    <row r="2" spans="1:15" ht="14.25">
      <c r="A2" s="145" t="s">
        <v>65</v>
      </c>
      <c r="C2">
        <v>1</v>
      </c>
      <c r="E2">
        <v>1</v>
      </c>
      <c r="O2">
        <f aca="true" t="shared" si="0" ref="O2:O18">SUM(B2:N2)</f>
        <v>2</v>
      </c>
    </row>
    <row r="3" spans="1:15" ht="14.25">
      <c r="A3" s="145" t="s">
        <v>67</v>
      </c>
      <c r="I3">
        <v>1</v>
      </c>
      <c r="K3">
        <v>1</v>
      </c>
      <c r="L3">
        <v>1</v>
      </c>
      <c r="O3">
        <f t="shared" si="0"/>
        <v>3</v>
      </c>
    </row>
    <row r="4" spans="1:15" ht="14.25">
      <c r="A4" s="145" t="s">
        <v>68</v>
      </c>
      <c r="O4">
        <f t="shared" si="0"/>
        <v>0</v>
      </c>
    </row>
    <row r="5" spans="1:15" ht="14.25">
      <c r="A5" s="145" t="s">
        <v>69</v>
      </c>
      <c r="H5">
        <v>1</v>
      </c>
      <c r="I5">
        <v>1</v>
      </c>
      <c r="J5">
        <v>1</v>
      </c>
      <c r="O5">
        <f t="shared" si="0"/>
        <v>3</v>
      </c>
    </row>
    <row r="6" spans="1:15" ht="14.25">
      <c r="A6" s="145" t="s">
        <v>92</v>
      </c>
      <c r="D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f t="shared" si="0"/>
        <v>10</v>
      </c>
    </row>
    <row r="7" spans="1:15" ht="14.25">
      <c r="A7" s="145" t="s">
        <v>93</v>
      </c>
      <c r="I7">
        <v>1</v>
      </c>
      <c r="O7">
        <f t="shared" si="0"/>
        <v>1</v>
      </c>
    </row>
    <row r="8" spans="1:15" ht="14.25">
      <c r="A8" s="145" t="s">
        <v>75</v>
      </c>
      <c r="K8">
        <v>1</v>
      </c>
      <c r="O8">
        <f t="shared" si="0"/>
        <v>1</v>
      </c>
    </row>
    <row r="9" spans="1:15" ht="14.25">
      <c r="A9" s="145" t="s">
        <v>77</v>
      </c>
      <c r="G9">
        <v>1</v>
      </c>
      <c r="I9">
        <v>1</v>
      </c>
      <c r="J9">
        <v>1</v>
      </c>
      <c r="O9">
        <f t="shared" si="0"/>
        <v>3</v>
      </c>
    </row>
    <row r="10" spans="1:15" ht="14.25">
      <c r="A10" s="145" t="s">
        <v>94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N10">
        <v>1</v>
      </c>
      <c r="O10">
        <f t="shared" si="0"/>
        <v>9</v>
      </c>
    </row>
    <row r="11" spans="1:15" ht="14.25">
      <c r="A11" s="145" t="s">
        <v>79</v>
      </c>
      <c r="M11">
        <v>1</v>
      </c>
      <c r="O11">
        <f t="shared" si="0"/>
        <v>1</v>
      </c>
    </row>
    <row r="12" spans="1:15" ht="14.25">
      <c r="A12" s="145" t="s">
        <v>80</v>
      </c>
      <c r="J12">
        <v>1</v>
      </c>
      <c r="O12">
        <f t="shared" si="0"/>
        <v>1</v>
      </c>
    </row>
    <row r="13" spans="1:15" ht="14.25">
      <c r="A13" s="145" t="s">
        <v>81</v>
      </c>
      <c r="D13">
        <v>1</v>
      </c>
      <c r="F13">
        <v>1</v>
      </c>
      <c r="G13">
        <v>1</v>
      </c>
      <c r="J13">
        <v>1</v>
      </c>
      <c r="L13">
        <v>1</v>
      </c>
      <c r="M13">
        <v>1</v>
      </c>
      <c r="O13">
        <f t="shared" si="0"/>
        <v>6</v>
      </c>
    </row>
    <row r="14" spans="1:15" ht="14.25">
      <c r="A14" s="145" t="s">
        <v>82</v>
      </c>
      <c r="H14">
        <v>1</v>
      </c>
      <c r="O14">
        <f t="shared" si="0"/>
        <v>1</v>
      </c>
    </row>
    <row r="15" spans="1:15" ht="14.25">
      <c r="A15" s="145" t="s">
        <v>83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f t="shared" si="0"/>
        <v>13</v>
      </c>
    </row>
    <row r="16" spans="1:15" ht="14.25">
      <c r="A16" s="145" t="s">
        <v>84</v>
      </c>
      <c r="C16">
        <v>1</v>
      </c>
      <c r="E16">
        <v>1</v>
      </c>
      <c r="G16">
        <v>1</v>
      </c>
      <c r="H16">
        <v>1</v>
      </c>
      <c r="I16">
        <v>1</v>
      </c>
      <c r="K16">
        <v>1</v>
      </c>
      <c r="L16">
        <v>1</v>
      </c>
      <c r="M16">
        <v>1</v>
      </c>
      <c r="O16">
        <f t="shared" si="0"/>
        <v>8</v>
      </c>
    </row>
    <row r="17" spans="1:15" ht="14.25">
      <c r="A17" s="145" t="s">
        <v>87</v>
      </c>
      <c r="G17">
        <v>1</v>
      </c>
      <c r="H17">
        <v>1</v>
      </c>
      <c r="I17">
        <v>1</v>
      </c>
      <c r="J17">
        <v>1</v>
      </c>
      <c r="L17">
        <v>1</v>
      </c>
      <c r="O17">
        <f t="shared" si="0"/>
        <v>5</v>
      </c>
    </row>
    <row r="18" spans="1:15" ht="14.25">
      <c r="A18" s="145" t="s">
        <v>88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f t="shared" si="0"/>
        <v>13</v>
      </c>
    </row>
    <row r="20" spans="1:15" ht="14.25">
      <c r="A20" s="145" t="s">
        <v>95</v>
      </c>
      <c r="B20">
        <f aca="true" t="shared" si="1" ref="B20:O20">SUM(B2:B19)</f>
        <v>2</v>
      </c>
      <c r="C20">
        <f t="shared" si="1"/>
        <v>4</v>
      </c>
      <c r="D20">
        <f t="shared" si="1"/>
        <v>5</v>
      </c>
      <c r="E20">
        <f t="shared" si="1"/>
        <v>5</v>
      </c>
      <c r="F20">
        <f t="shared" si="1"/>
        <v>5</v>
      </c>
      <c r="G20">
        <f t="shared" si="1"/>
        <v>8</v>
      </c>
      <c r="H20">
        <f t="shared" si="1"/>
        <v>8</v>
      </c>
      <c r="I20">
        <f t="shared" si="1"/>
        <v>10</v>
      </c>
      <c r="J20">
        <f t="shared" si="1"/>
        <v>9</v>
      </c>
      <c r="K20">
        <f t="shared" si="1"/>
        <v>7</v>
      </c>
      <c r="L20">
        <f t="shared" si="1"/>
        <v>7</v>
      </c>
      <c r="M20">
        <f t="shared" si="1"/>
        <v>6</v>
      </c>
      <c r="N20">
        <f t="shared" si="1"/>
        <v>4</v>
      </c>
      <c r="O20">
        <f t="shared" si="1"/>
        <v>80</v>
      </c>
    </row>
    <row r="21" spans="1:15" ht="14.25">
      <c r="A21" s="145" t="s">
        <v>89</v>
      </c>
      <c r="B21">
        <f aca="true" t="shared" si="2" ref="B21:N21">SUM(B20-1)</f>
        <v>1</v>
      </c>
      <c r="C21">
        <f t="shared" si="2"/>
        <v>3</v>
      </c>
      <c r="D21">
        <f t="shared" si="2"/>
        <v>4</v>
      </c>
      <c r="E21">
        <f t="shared" si="2"/>
        <v>4</v>
      </c>
      <c r="F21">
        <f t="shared" si="2"/>
        <v>4</v>
      </c>
      <c r="G21">
        <f t="shared" si="2"/>
        <v>7</v>
      </c>
      <c r="H21">
        <f t="shared" si="2"/>
        <v>7</v>
      </c>
      <c r="I21">
        <f t="shared" si="2"/>
        <v>9</v>
      </c>
      <c r="J21">
        <f t="shared" si="2"/>
        <v>8</v>
      </c>
      <c r="K21">
        <f t="shared" si="2"/>
        <v>6</v>
      </c>
      <c r="L21">
        <f t="shared" si="2"/>
        <v>6</v>
      </c>
      <c r="M21">
        <f t="shared" si="2"/>
        <v>5</v>
      </c>
      <c r="N21">
        <f t="shared" si="2"/>
        <v>3</v>
      </c>
      <c r="O21">
        <f>SUM(B21:N21)</f>
        <v>67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3"/>
  <sheetViews>
    <sheetView tabSelected="1" zoomScalePageLayoutView="0" workbookViewId="0" topLeftCell="A1">
      <selection activeCell="A1" sqref="A1"/>
    </sheetView>
  </sheetViews>
  <sheetFormatPr defaultColWidth="8.625" defaultRowHeight="14.25"/>
  <cols>
    <col min="1" max="1" width="5.875" style="0" customWidth="1"/>
    <col min="2" max="2" width="5.25390625" style="0" customWidth="1"/>
    <col min="3" max="3" width="5.875" style="0" customWidth="1"/>
    <col min="4" max="4" width="19.375" style="0" customWidth="1"/>
    <col min="5" max="5" width="18.375" style="0" customWidth="1"/>
    <col min="6" max="6" width="6.00390625" style="0" customWidth="1"/>
    <col min="7" max="7" width="6.625" style="0" customWidth="1"/>
    <col min="8" max="8" width="13.50390625" style="0" customWidth="1"/>
    <col min="9" max="9" width="12.125" style="0" customWidth="1"/>
    <col min="10" max="10" width="5.75390625" style="0" customWidth="1"/>
    <col min="11" max="12" width="5.125" style="0" customWidth="1"/>
    <col min="13" max="13" width="4.875" style="0" customWidth="1"/>
    <col min="14" max="14" width="5.125" style="0" customWidth="1"/>
    <col min="15" max="15" width="4.625" style="0" customWidth="1"/>
    <col min="16" max="17" width="5.125" style="0" customWidth="1"/>
    <col min="18" max="18" width="5.25390625" style="0" customWidth="1"/>
    <col min="19" max="19" width="8.625" style="0" customWidth="1"/>
  </cols>
  <sheetData>
    <row r="1" spans="1:9" ht="15">
      <c r="A1" s="146"/>
      <c r="B1" s="146"/>
      <c r="C1" s="146"/>
      <c r="D1" s="147" t="s">
        <v>96</v>
      </c>
      <c r="E1" s="147"/>
      <c r="F1" s="147"/>
      <c r="G1" s="147"/>
      <c r="H1" s="147"/>
      <c r="I1" s="146"/>
    </row>
    <row r="2" spans="1:9" ht="15">
      <c r="A2" s="146"/>
      <c r="B2" s="146"/>
      <c r="C2" s="146"/>
      <c r="D2" s="147" t="s">
        <v>97</v>
      </c>
      <c r="E2" s="147" t="s">
        <v>98</v>
      </c>
      <c r="F2" s="147"/>
      <c r="G2" s="147"/>
      <c r="H2" s="147" t="s">
        <v>99</v>
      </c>
      <c r="I2" s="146"/>
    </row>
    <row r="3" spans="1:9" ht="15">
      <c r="A3" s="146" t="s">
        <v>100</v>
      </c>
      <c r="B3" s="146"/>
      <c r="C3" s="146"/>
      <c r="D3" s="147" t="s">
        <v>101</v>
      </c>
      <c r="E3" s="146"/>
      <c r="F3" s="146"/>
      <c r="G3" s="146"/>
      <c r="H3" s="146"/>
      <c r="I3" s="146"/>
    </row>
    <row r="4" spans="1:9" ht="14.25">
      <c r="A4" s="146">
        <v>1</v>
      </c>
      <c r="B4" s="146">
        <v>1</v>
      </c>
      <c r="C4" s="146">
        <v>54</v>
      </c>
      <c r="D4" s="146" t="s">
        <v>102</v>
      </c>
      <c r="E4" s="146" t="s">
        <v>103</v>
      </c>
      <c r="F4" s="146" t="s">
        <v>104</v>
      </c>
      <c r="G4" s="146" t="s">
        <v>105</v>
      </c>
      <c r="H4" s="146"/>
      <c r="I4" s="146"/>
    </row>
    <row r="5" spans="1:9" ht="14.25">
      <c r="A5" s="146">
        <v>2</v>
      </c>
      <c r="B5" s="146">
        <v>2</v>
      </c>
      <c r="C5" s="146">
        <v>60</v>
      </c>
      <c r="D5" s="146" t="s">
        <v>106</v>
      </c>
      <c r="E5" s="146" t="s">
        <v>107</v>
      </c>
      <c r="F5" s="146" t="s">
        <v>104</v>
      </c>
      <c r="G5" s="146" t="s">
        <v>105</v>
      </c>
      <c r="H5" s="146"/>
      <c r="I5" s="146"/>
    </row>
    <row r="6" spans="1:9" ht="14.25">
      <c r="A6" s="146"/>
      <c r="B6" s="146"/>
      <c r="C6" s="146"/>
      <c r="D6" s="146"/>
      <c r="E6" s="146"/>
      <c r="F6" s="146"/>
      <c r="G6" s="146"/>
      <c r="H6" s="146"/>
      <c r="I6" s="146"/>
    </row>
    <row r="7" spans="1:9" ht="15">
      <c r="A7" s="146"/>
      <c r="B7" s="146"/>
      <c r="C7" s="146"/>
      <c r="D7" s="147" t="s">
        <v>108</v>
      </c>
      <c r="E7" s="146"/>
      <c r="F7" s="146"/>
      <c r="G7" s="146"/>
      <c r="H7" s="146"/>
      <c r="I7" s="146"/>
    </row>
    <row r="8" spans="1:9" ht="14.25">
      <c r="A8" s="146">
        <v>3</v>
      </c>
      <c r="B8" s="146">
        <v>1</v>
      </c>
      <c r="C8" s="146" t="s">
        <v>21</v>
      </c>
      <c r="D8" s="146" t="s">
        <v>109</v>
      </c>
      <c r="E8" s="146" t="s">
        <v>110</v>
      </c>
      <c r="F8" s="146" t="s">
        <v>111</v>
      </c>
      <c r="G8" s="146" t="s">
        <v>105</v>
      </c>
      <c r="H8" s="146"/>
      <c r="I8" s="146"/>
    </row>
    <row r="9" spans="1:9" ht="14.25">
      <c r="A9" s="146">
        <v>4</v>
      </c>
      <c r="B9" s="146">
        <v>2</v>
      </c>
      <c r="C9" s="146">
        <v>42</v>
      </c>
      <c r="D9" s="146" t="s">
        <v>112</v>
      </c>
      <c r="E9" s="146" t="s">
        <v>113</v>
      </c>
      <c r="F9" s="146" t="s">
        <v>111</v>
      </c>
      <c r="G9" s="146" t="s">
        <v>105</v>
      </c>
      <c r="H9" s="146"/>
      <c r="I9" s="146"/>
    </row>
    <row r="10" spans="1:9" ht="14.25">
      <c r="A10" s="146">
        <v>5</v>
      </c>
      <c r="B10" s="146">
        <v>3</v>
      </c>
      <c r="C10" s="146">
        <v>44</v>
      </c>
      <c r="D10" s="146" t="s">
        <v>114</v>
      </c>
      <c r="E10" s="146" t="s">
        <v>115</v>
      </c>
      <c r="F10" s="146" t="s">
        <v>111</v>
      </c>
      <c r="G10" s="146" t="s">
        <v>105</v>
      </c>
      <c r="H10" s="146"/>
      <c r="I10" s="146"/>
    </row>
    <row r="11" spans="1:9" ht="14.25">
      <c r="A11" s="146">
        <v>6</v>
      </c>
      <c r="B11" s="146">
        <v>4</v>
      </c>
      <c r="C11" s="146">
        <v>46</v>
      </c>
      <c r="D11" s="146" t="s">
        <v>116</v>
      </c>
      <c r="E11" s="146" t="s">
        <v>117</v>
      </c>
      <c r="F11" s="146" t="s">
        <v>111</v>
      </c>
      <c r="G11" s="146" t="s">
        <v>105</v>
      </c>
      <c r="H11" s="146"/>
      <c r="I11" s="146"/>
    </row>
    <row r="12" spans="1:9" ht="14.25">
      <c r="A12" s="146">
        <v>7</v>
      </c>
      <c r="B12" s="146">
        <v>5</v>
      </c>
      <c r="C12" s="146">
        <v>48</v>
      </c>
      <c r="D12" s="146" t="s">
        <v>118</v>
      </c>
      <c r="E12" s="146" t="s">
        <v>119</v>
      </c>
      <c r="F12" s="146" t="s">
        <v>111</v>
      </c>
      <c r="G12" s="146" t="s">
        <v>105</v>
      </c>
      <c r="H12" s="146"/>
      <c r="I12" s="146"/>
    </row>
    <row r="13" spans="1:9" ht="14.25">
      <c r="A13" s="146">
        <v>8</v>
      </c>
      <c r="B13" s="146">
        <v>6</v>
      </c>
      <c r="C13" s="146">
        <v>50</v>
      </c>
      <c r="D13" s="146" t="s">
        <v>120</v>
      </c>
      <c r="E13" s="146" t="s">
        <v>121</v>
      </c>
      <c r="F13" s="146" t="s">
        <v>111</v>
      </c>
      <c r="G13" s="146" t="s">
        <v>105</v>
      </c>
      <c r="H13" s="146"/>
      <c r="I13" s="146"/>
    </row>
    <row r="14" spans="1:9" ht="14.25">
      <c r="A14" s="146">
        <v>9</v>
      </c>
      <c r="B14" s="146">
        <v>7</v>
      </c>
      <c r="C14" s="146">
        <v>52</v>
      </c>
      <c r="D14" s="146" t="s">
        <v>122</v>
      </c>
      <c r="E14" s="146" t="s">
        <v>123</v>
      </c>
      <c r="F14" s="146" t="s">
        <v>111</v>
      </c>
      <c r="G14" s="146" t="s">
        <v>105</v>
      </c>
      <c r="H14" s="146"/>
      <c r="I14" s="146"/>
    </row>
    <row r="15" spans="1:9" ht="14.25">
      <c r="A15" s="146">
        <v>10</v>
      </c>
      <c r="B15" s="146">
        <v>8</v>
      </c>
      <c r="C15" s="146">
        <v>54</v>
      </c>
      <c r="D15" s="146" t="s">
        <v>124</v>
      </c>
      <c r="E15" s="146" t="s">
        <v>125</v>
      </c>
      <c r="F15" s="146" t="s">
        <v>111</v>
      </c>
      <c r="G15" s="146" t="s">
        <v>105</v>
      </c>
      <c r="H15" s="146"/>
      <c r="I15" s="146"/>
    </row>
    <row r="16" spans="1:9" ht="14.25">
      <c r="A16" s="146">
        <v>11</v>
      </c>
      <c r="B16" s="146">
        <v>9</v>
      </c>
      <c r="C16" s="146">
        <v>57</v>
      </c>
      <c r="D16" s="146" t="s">
        <v>126</v>
      </c>
      <c r="E16" s="146" t="s">
        <v>127</v>
      </c>
      <c r="F16" s="146" t="s">
        <v>111</v>
      </c>
      <c r="G16" s="146" t="s">
        <v>105</v>
      </c>
      <c r="H16" s="146"/>
      <c r="I16" s="146"/>
    </row>
    <row r="17" spans="1:9" ht="14.25">
      <c r="A17" s="146">
        <v>12</v>
      </c>
      <c r="B17" s="146">
        <v>10</v>
      </c>
      <c r="C17" s="146">
        <v>60</v>
      </c>
      <c r="D17" s="146" t="s">
        <v>128</v>
      </c>
      <c r="E17" s="146" t="s">
        <v>129</v>
      </c>
      <c r="F17" s="146" t="s">
        <v>111</v>
      </c>
      <c r="G17" s="146" t="s">
        <v>105</v>
      </c>
      <c r="H17" s="146"/>
      <c r="I17" s="146"/>
    </row>
    <row r="18" spans="1:9" ht="14.25">
      <c r="A18" s="146">
        <v>13</v>
      </c>
      <c r="B18" s="146">
        <v>11</v>
      </c>
      <c r="C18" s="146">
        <v>63</v>
      </c>
      <c r="D18" s="146" t="s">
        <v>130</v>
      </c>
      <c r="E18" s="146" t="s">
        <v>131</v>
      </c>
      <c r="F18" s="146" t="s">
        <v>111</v>
      </c>
      <c r="G18" s="146" t="s">
        <v>105</v>
      </c>
      <c r="H18" s="146"/>
      <c r="I18" s="146"/>
    </row>
    <row r="19" spans="1:9" ht="14.25">
      <c r="A19" s="146">
        <v>14</v>
      </c>
      <c r="B19" s="146">
        <v>12</v>
      </c>
      <c r="C19" s="146">
        <v>66</v>
      </c>
      <c r="D19" s="146" t="s">
        <v>132</v>
      </c>
      <c r="E19" s="146" t="s">
        <v>133</v>
      </c>
      <c r="F19" s="146" t="s">
        <v>111</v>
      </c>
      <c r="G19" s="146" t="s">
        <v>105</v>
      </c>
      <c r="H19" s="146"/>
      <c r="I19" s="146"/>
    </row>
    <row r="20" spans="1:9" ht="14.25">
      <c r="A20" s="146">
        <v>15</v>
      </c>
      <c r="B20" s="146">
        <v>13</v>
      </c>
      <c r="C20" s="146">
        <v>70</v>
      </c>
      <c r="D20" s="146" t="s">
        <v>134</v>
      </c>
      <c r="E20" s="146" t="s">
        <v>135</v>
      </c>
      <c r="F20" s="146" t="s">
        <v>111</v>
      </c>
      <c r="G20" s="146" t="s">
        <v>105</v>
      </c>
      <c r="H20" s="146"/>
      <c r="I20" s="146"/>
    </row>
    <row r="21" spans="1:9" ht="14.25">
      <c r="A21" s="146">
        <v>16</v>
      </c>
      <c r="B21" s="146">
        <v>14</v>
      </c>
      <c r="C21" s="146">
        <v>75</v>
      </c>
      <c r="D21" s="146" t="s">
        <v>136</v>
      </c>
      <c r="E21" s="146" t="s">
        <v>137</v>
      </c>
      <c r="F21" s="146" t="s">
        <v>111</v>
      </c>
      <c r="G21" s="146" t="s">
        <v>105</v>
      </c>
      <c r="H21" s="146"/>
      <c r="I21" s="146"/>
    </row>
    <row r="22" spans="1:9" ht="14.25">
      <c r="A22" s="146">
        <v>17</v>
      </c>
      <c r="B22" s="146">
        <v>15</v>
      </c>
      <c r="C22" s="146">
        <v>80</v>
      </c>
      <c r="D22" s="146" t="s">
        <v>138</v>
      </c>
      <c r="E22" s="146" t="s">
        <v>139</v>
      </c>
      <c r="F22" s="146" t="s">
        <v>111</v>
      </c>
      <c r="G22" s="146" t="s">
        <v>105</v>
      </c>
      <c r="H22" s="146"/>
      <c r="I22" s="146"/>
    </row>
    <row r="23" spans="1:9" ht="14.25">
      <c r="A23" s="146">
        <v>18</v>
      </c>
      <c r="B23" s="146">
        <v>16</v>
      </c>
      <c r="C23" s="146">
        <v>90</v>
      </c>
      <c r="D23" s="146" t="s">
        <v>140</v>
      </c>
      <c r="E23" s="146" t="s">
        <v>141</v>
      </c>
      <c r="F23" s="146" t="s">
        <v>111</v>
      </c>
      <c r="G23" s="146" t="s">
        <v>105</v>
      </c>
      <c r="H23" s="146"/>
      <c r="I23" s="146"/>
    </row>
    <row r="24" spans="1:9" ht="15">
      <c r="A24" s="146"/>
      <c r="B24" s="146"/>
      <c r="C24" s="146"/>
      <c r="D24" s="147" t="s">
        <v>142</v>
      </c>
      <c r="E24" s="146"/>
      <c r="F24" s="146"/>
      <c r="G24" s="146"/>
      <c r="H24" s="146"/>
      <c r="I24" s="146"/>
    </row>
    <row r="25" spans="1:9" ht="14.25">
      <c r="A25" s="146">
        <v>19</v>
      </c>
      <c r="B25" s="146">
        <v>17</v>
      </c>
      <c r="C25" s="146">
        <v>38</v>
      </c>
      <c r="D25" s="146" t="s">
        <v>143</v>
      </c>
      <c r="E25" s="146" t="s">
        <v>144</v>
      </c>
      <c r="F25" s="146" t="s">
        <v>111</v>
      </c>
      <c r="G25" s="146" t="s">
        <v>13</v>
      </c>
      <c r="H25" s="146"/>
      <c r="I25" s="146"/>
    </row>
    <row r="26" spans="1:9" ht="14.25">
      <c r="A26" s="146">
        <v>20</v>
      </c>
      <c r="B26" s="146">
        <v>18</v>
      </c>
      <c r="C26" s="146">
        <v>42</v>
      </c>
      <c r="D26" s="146" t="s">
        <v>145</v>
      </c>
      <c r="E26" s="146" t="s">
        <v>139</v>
      </c>
      <c r="F26" s="146" t="s">
        <v>111</v>
      </c>
      <c r="G26" s="146" t="s">
        <v>13</v>
      </c>
      <c r="H26" s="146"/>
      <c r="I26" s="146"/>
    </row>
    <row r="27" spans="1:9" ht="15">
      <c r="A27" s="146"/>
      <c r="B27" s="146"/>
      <c r="C27" s="146"/>
      <c r="D27" s="147" t="s">
        <v>146</v>
      </c>
      <c r="E27" s="146"/>
      <c r="F27" s="146"/>
      <c r="G27" s="146"/>
      <c r="H27" s="146"/>
      <c r="I27" s="146"/>
    </row>
    <row r="28" spans="1:9" ht="15.75">
      <c r="A28" s="146">
        <v>21</v>
      </c>
      <c r="B28" s="146">
        <v>1</v>
      </c>
      <c r="C28" s="148" t="s">
        <v>147</v>
      </c>
      <c r="D28" s="149" t="s">
        <v>148</v>
      </c>
      <c r="E28" s="149" t="s">
        <v>149</v>
      </c>
      <c r="F28" s="146"/>
      <c r="G28" s="146"/>
      <c r="H28" s="146"/>
      <c r="I28" s="146"/>
    </row>
    <row r="29" spans="1:9" ht="15.75">
      <c r="A29" s="146">
        <v>22</v>
      </c>
      <c r="B29" s="146">
        <v>2</v>
      </c>
      <c r="C29" s="148" t="s">
        <v>150</v>
      </c>
      <c r="D29" s="150" t="s">
        <v>151</v>
      </c>
      <c r="E29" s="150" t="s">
        <v>152</v>
      </c>
      <c r="F29" s="146" t="s">
        <v>153</v>
      </c>
      <c r="G29" s="146" t="s">
        <v>105</v>
      </c>
      <c r="H29" s="149" t="s">
        <v>154</v>
      </c>
      <c r="I29" s="149" t="s">
        <v>155</v>
      </c>
    </row>
    <row r="30" spans="1:9" ht="14.25">
      <c r="A30" s="146">
        <v>23</v>
      </c>
      <c r="B30" s="146">
        <v>3</v>
      </c>
      <c r="C30" s="148" t="s">
        <v>156</v>
      </c>
      <c r="D30" s="150" t="s">
        <v>157</v>
      </c>
      <c r="E30" s="150" t="s">
        <v>158</v>
      </c>
      <c r="F30" s="146" t="s">
        <v>153</v>
      </c>
      <c r="G30" s="146" t="s">
        <v>105</v>
      </c>
      <c r="H30" s="146"/>
      <c r="I30" s="146"/>
    </row>
    <row r="31" spans="1:9" ht="15.75">
      <c r="A31" s="146">
        <v>24</v>
      </c>
      <c r="B31" s="146">
        <v>4</v>
      </c>
      <c r="C31" s="148" t="s">
        <v>159</v>
      </c>
      <c r="D31" s="149" t="s">
        <v>160</v>
      </c>
      <c r="E31" s="149" t="s">
        <v>161</v>
      </c>
      <c r="F31" s="146" t="s">
        <v>153</v>
      </c>
      <c r="G31" s="146" t="s">
        <v>105</v>
      </c>
      <c r="H31" s="146"/>
      <c r="I31" s="146"/>
    </row>
    <row r="32" spans="1:9" ht="15.75">
      <c r="A32" s="146">
        <v>25</v>
      </c>
      <c r="B32" s="146">
        <v>5</v>
      </c>
      <c r="C32" s="148" t="s">
        <v>162</v>
      </c>
      <c r="D32" s="149" t="s">
        <v>163</v>
      </c>
      <c r="E32" s="149" t="s">
        <v>164</v>
      </c>
      <c r="F32" s="146" t="s">
        <v>153</v>
      </c>
      <c r="G32" s="146" t="s">
        <v>105</v>
      </c>
      <c r="H32" s="146"/>
      <c r="I32" s="146"/>
    </row>
    <row r="33" spans="1:9" ht="15.75">
      <c r="A33" s="146">
        <v>26</v>
      </c>
      <c r="B33" s="146">
        <v>6</v>
      </c>
      <c r="C33" s="148" t="s">
        <v>165</v>
      </c>
      <c r="D33" s="149" t="s">
        <v>163</v>
      </c>
      <c r="E33" s="149" t="s">
        <v>166</v>
      </c>
      <c r="F33" s="146" t="s">
        <v>153</v>
      </c>
      <c r="G33" s="146" t="s">
        <v>105</v>
      </c>
      <c r="H33" s="146"/>
      <c r="I33" s="146"/>
    </row>
    <row r="34" spans="1:9" ht="15.75">
      <c r="A34" s="151">
        <v>27</v>
      </c>
      <c r="B34" s="146">
        <v>7</v>
      </c>
      <c r="C34" s="148" t="s">
        <v>167</v>
      </c>
      <c r="D34" s="149" t="s">
        <v>168</v>
      </c>
      <c r="E34" s="149" t="s">
        <v>169</v>
      </c>
      <c r="F34" s="146" t="s">
        <v>153</v>
      </c>
      <c r="G34" s="146" t="s">
        <v>105</v>
      </c>
      <c r="H34" s="146"/>
      <c r="I34" s="146"/>
    </row>
    <row r="35" spans="1:9" ht="15.75">
      <c r="A35" s="146">
        <v>28</v>
      </c>
      <c r="B35" s="146">
        <v>8</v>
      </c>
      <c r="C35" s="148" t="s">
        <v>170</v>
      </c>
      <c r="D35" s="149" t="s">
        <v>171</v>
      </c>
      <c r="E35" s="149" t="s">
        <v>172</v>
      </c>
      <c r="F35" s="146" t="s">
        <v>153</v>
      </c>
      <c r="G35" s="146" t="s">
        <v>105</v>
      </c>
      <c r="H35" s="146"/>
      <c r="I35" s="146"/>
    </row>
    <row r="36" spans="1:9" ht="15.75">
      <c r="A36" s="146">
        <v>29</v>
      </c>
      <c r="B36" s="146">
        <v>9</v>
      </c>
      <c r="C36" s="148" t="s">
        <v>173</v>
      </c>
      <c r="D36" s="149" t="s">
        <v>163</v>
      </c>
      <c r="E36" s="149" t="s">
        <v>174</v>
      </c>
      <c r="F36" s="146" t="s">
        <v>153</v>
      </c>
      <c r="G36" s="146" t="s">
        <v>105</v>
      </c>
      <c r="H36" s="146"/>
      <c r="I36" s="146"/>
    </row>
    <row r="37" spans="1:9" ht="15.75">
      <c r="A37" s="146">
        <v>30</v>
      </c>
      <c r="B37" s="146">
        <v>10</v>
      </c>
      <c r="C37" s="148" t="s">
        <v>175</v>
      </c>
      <c r="D37" s="149" t="s">
        <v>176</v>
      </c>
      <c r="E37" s="149" t="s">
        <v>177</v>
      </c>
      <c r="F37" s="146" t="s">
        <v>153</v>
      </c>
      <c r="G37" s="146" t="s">
        <v>105</v>
      </c>
      <c r="H37" s="146"/>
      <c r="I37" s="146"/>
    </row>
    <row r="38" spans="1:9" ht="15.75">
      <c r="A38" s="146">
        <v>31</v>
      </c>
      <c r="B38" s="146">
        <v>11</v>
      </c>
      <c r="C38" s="148" t="s">
        <v>178</v>
      </c>
      <c r="D38" s="149" t="s">
        <v>179</v>
      </c>
      <c r="E38" s="149" t="s">
        <v>180</v>
      </c>
      <c r="F38" s="146" t="s">
        <v>153</v>
      </c>
      <c r="G38" s="146" t="s">
        <v>105</v>
      </c>
      <c r="H38" s="146"/>
      <c r="I38" s="146"/>
    </row>
    <row r="39" spans="1:9" ht="15.75">
      <c r="A39" s="146">
        <v>32</v>
      </c>
      <c r="B39" s="146">
        <v>12</v>
      </c>
      <c r="C39" s="148" t="s">
        <v>181</v>
      </c>
      <c r="D39" s="149" t="s">
        <v>163</v>
      </c>
      <c r="E39" s="149" t="s">
        <v>182</v>
      </c>
      <c r="F39" s="146" t="s">
        <v>153</v>
      </c>
      <c r="G39" s="146" t="s">
        <v>105</v>
      </c>
      <c r="H39" s="146"/>
      <c r="I39" s="146"/>
    </row>
    <row r="40" spans="1:9" ht="15.75">
      <c r="A40" s="146">
        <v>33</v>
      </c>
      <c r="B40" s="146">
        <v>13</v>
      </c>
      <c r="C40" s="148" t="s">
        <v>183</v>
      </c>
      <c r="D40" s="149" t="s">
        <v>184</v>
      </c>
      <c r="E40" s="149" t="s">
        <v>185</v>
      </c>
      <c r="F40" s="146" t="s">
        <v>153</v>
      </c>
      <c r="G40" s="146" t="s">
        <v>105</v>
      </c>
      <c r="H40" s="146"/>
      <c r="I40" s="146"/>
    </row>
    <row r="41" spans="1:9" ht="15.75">
      <c r="A41" s="146">
        <v>34</v>
      </c>
      <c r="B41" s="146">
        <v>14</v>
      </c>
      <c r="C41" s="148" t="s">
        <v>186</v>
      </c>
      <c r="D41" s="149" t="s">
        <v>187</v>
      </c>
      <c r="E41" s="149" t="s">
        <v>188</v>
      </c>
      <c r="F41" s="146" t="s">
        <v>153</v>
      </c>
      <c r="G41" s="146" t="s">
        <v>105</v>
      </c>
      <c r="H41" s="146"/>
      <c r="I41" s="146"/>
    </row>
    <row r="42" spans="1:9" ht="31.5">
      <c r="A42" s="146"/>
      <c r="B42" s="146"/>
      <c r="C42" s="146"/>
      <c r="D42" s="152" t="s">
        <v>189</v>
      </c>
      <c r="E42" s="146"/>
      <c r="F42" s="146"/>
      <c r="G42" s="146"/>
      <c r="H42" s="146"/>
      <c r="I42" s="146"/>
    </row>
    <row r="43" spans="1:9" ht="14.25">
      <c r="A43" s="146">
        <v>35</v>
      </c>
      <c r="B43" s="146">
        <v>1</v>
      </c>
      <c r="C43" s="153" t="s">
        <v>147</v>
      </c>
      <c r="D43" s="154" t="s">
        <v>190</v>
      </c>
      <c r="E43" s="154" t="s">
        <v>191</v>
      </c>
      <c r="F43" s="146" t="s">
        <v>192</v>
      </c>
      <c r="G43" s="146" t="s">
        <v>105</v>
      </c>
      <c r="H43" s="146"/>
      <c r="I43" s="146"/>
    </row>
    <row r="44" spans="1:9" ht="14.25">
      <c r="A44" s="146">
        <v>36</v>
      </c>
      <c r="B44" s="146">
        <v>2</v>
      </c>
      <c r="C44" s="153" t="s">
        <v>150</v>
      </c>
      <c r="D44" s="154" t="s">
        <v>193</v>
      </c>
      <c r="E44" s="154" t="s">
        <v>194</v>
      </c>
      <c r="F44" s="146" t="s">
        <v>192</v>
      </c>
      <c r="G44" s="146" t="s">
        <v>105</v>
      </c>
      <c r="H44" s="146"/>
      <c r="I44" s="146"/>
    </row>
    <row r="45" spans="1:9" ht="14.25">
      <c r="A45" s="146">
        <v>37</v>
      </c>
      <c r="B45" s="146">
        <v>3</v>
      </c>
      <c r="C45" s="153" t="s">
        <v>156</v>
      </c>
      <c r="D45" s="154" t="s">
        <v>195</v>
      </c>
      <c r="E45" s="154" t="s">
        <v>196</v>
      </c>
      <c r="F45" s="146" t="s">
        <v>192</v>
      </c>
      <c r="G45" s="146" t="s">
        <v>105</v>
      </c>
      <c r="H45" s="146"/>
      <c r="I45" s="146"/>
    </row>
    <row r="46" spans="1:9" ht="14.25">
      <c r="A46" s="146">
        <v>38</v>
      </c>
      <c r="B46" s="146">
        <v>4</v>
      </c>
      <c r="C46" s="153" t="s">
        <v>159</v>
      </c>
      <c r="D46" s="146" t="s">
        <v>197</v>
      </c>
      <c r="E46" s="146" t="s">
        <v>198</v>
      </c>
      <c r="F46" s="146" t="s">
        <v>192</v>
      </c>
      <c r="G46" s="146" t="s">
        <v>105</v>
      </c>
      <c r="H46" s="146"/>
      <c r="I46" s="146"/>
    </row>
    <row r="47" spans="1:9" ht="14.25">
      <c r="A47" s="146">
        <v>39</v>
      </c>
      <c r="B47" s="146">
        <v>5</v>
      </c>
      <c r="C47" s="153" t="s">
        <v>162</v>
      </c>
      <c r="D47" s="146" t="s">
        <v>199</v>
      </c>
      <c r="E47" s="146" t="s">
        <v>200</v>
      </c>
      <c r="F47" s="146" t="s">
        <v>192</v>
      </c>
      <c r="G47" s="146" t="s">
        <v>105</v>
      </c>
      <c r="H47" s="146"/>
      <c r="I47" s="146"/>
    </row>
    <row r="48" spans="1:9" ht="14.25">
      <c r="A48" s="146">
        <v>40</v>
      </c>
      <c r="B48" s="146">
        <v>6</v>
      </c>
      <c r="C48" s="153" t="s">
        <v>165</v>
      </c>
      <c r="D48" s="154" t="s">
        <v>201</v>
      </c>
      <c r="E48" s="154" t="s">
        <v>202</v>
      </c>
      <c r="F48" s="146" t="s">
        <v>192</v>
      </c>
      <c r="G48" s="146" t="s">
        <v>105</v>
      </c>
      <c r="H48" s="146"/>
      <c r="I48" s="146"/>
    </row>
    <row r="49" spans="1:9" ht="14.25">
      <c r="A49" s="146">
        <v>41</v>
      </c>
      <c r="B49" s="146">
        <v>7</v>
      </c>
      <c r="C49" s="153" t="s">
        <v>167</v>
      </c>
      <c r="D49" s="146" t="s">
        <v>203</v>
      </c>
      <c r="E49" s="146" t="s">
        <v>204</v>
      </c>
      <c r="F49" s="146" t="s">
        <v>192</v>
      </c>
      <c r="G49" s="146" t="s">
        <v>105</v>
      </c>
      <c r="H49" s="146"/>
      <c r="I49" s="146"/>
    </row>
    <row r="50" spans="1:9" ht="14.25">
      <c r="A50" s="146">
        <v>42</v>
      </c>
      <c r="B50" s="146">
        <v>8</v>
      </c>
      <c r="C50" s="153" t="s">
        <v>170</v>
      </c>
      <c r="D50" s="146" t="s">
        <v>205</v>
      </c>
      <c r="E50" s="146" t="s">
        <v>202</v>
      </c>
      <c r="F50" s="146" t="s">
        <v>192</v>
      </c>
      <c r="G50" s="146" t="s">
        <v>105</v>
      </c>
      <c r="H50" s="146"/>
      <c r="I50" s="146"/>
    </row>
    <row r="51" spans="1:9" ht="14.25">
      <c r="A51" s="146">
        <v>43</v>
      </c>
      <c r="B51" s="146">
        <v>9</v>
      </c>
      <c r="C51" s="153" t="s">
        <v>173</v>
      </c>
      <c r="D51" s="146" t="s">
        <v>206</v>
      </c>
      <c r="E51" s="146" t="s">
        <v>207</v>
      </c>
      <c r="F51" s="146" t="s">
        <v>192</v>
      </c>
      <c r="G51" s="146" t="s">
        <v>105</v>
      </c>
      <c r="H51" s="146"/>
      <c r="I51" s="146"/>
    </row>
    <row r="52" spans="1:9" ht="14.25">
      <c r="A52" s="146">
        <v>44</v>
      </c>
      <c r="B52" s="146">
        <v>10</v>
      </c>
      <c r="C52" s="153" t="s">
        <v>175</v>
      </c>
      <c r="D52" s="146" t="s">
        <v>208</v>
      </c>
      <c r="E52" s="146" t="s">
        <v>209</v>
      </c>
      <c r="F52" s="146" t="s">
        <v>192</v>
      </c>
      <c r="G52" s="146" t="s">
        <v>105</v>
      </c>
      <c r="H52" s="146"/>
      <c r="I52" s="146"/>
    </row>
    <row r="53" spans="1:9" ht="14.25">
      <c r="A53" s="146">
        <v>45</v>
      </c>
      <c r="B53" s="146">
        <v>11</v>
      </c>
      <c r="C53" s="153" t="s">
        <v>178</v>
      </c>
      <c r="D53" s="146" t="s">
        <v>210</v>
      </c>
      <c r="E53" s="146" t="s">
        <v>211</v>
      </c>
      <c r="F53" s="146" t="s">
        <v>192</v>
      </c>
      <c r="G53" s="146" t="s">
        <v>105</v>
      </c>
      <c r="H53" s="146"/>
      <c r="I53" s="146"/>
    </row>
    <row r="54" spans="1:9" ht="14.25">
      <c r="A54" s="146">
        <v>46</v>
      </c>
      <c r="B54" s="146">
        <v>12</v>
      </c>
      <c r="C54" s="153" t="s">
        <v>181</v>
      </c>
      <c r="D54" s="146" t="s">
        <v>212</v>
      </c>
      <c r="E54" s="146" t="s">
        <v>213</v>
      </c>
      <c r="F54" s="146" t="s">
        <v>192</v>
      </c>
      <c r="G54" s="146" t="s">
        <v>105</v>
      </c>
      <c r="H54" s="146"/>
      <c r="I54" s="146"/>
    </row>
    <row r="55" spans="1:9" ht="14.25">
      <c r="A55" s="146">
        <v>47</v>
      </c>
      <c r="B55" s="146">
        <v>13</v>
      </c>
      <c r="C55" s="153" t="s">
        <v>186</v>
      </c>
      <c r="D55" s="155" t="s">
        <v>214</v>
      </c>
      <c r="E55" s="155" t="s">
        <v>215</v>
      </c>
      <c r="F55" s="146" t="s">
        <v>192</v>
      </c>
      <c r="G55" s="146" t="s">
        <v>105</v>
      </c>
      <c r="H55" s="146"/>
      <c r="I55" s="146"/>
    </row>
    <row r="56" spans="1:9" ht="31.5">
      <c r="A56" s="146"/>
      <c r="B56" s="146"/>
      <c r="C56" s="146"/>
      <c r="D56" s="152" t="s">
        <v>216</v>
      </c>
      <c r="E56" s="146" t="s">
        <v>13</v>
      </c>
      <c r="F56" s="146"/>
      <c r="G56" s="146"/>
      <c r="H56" s="146"/>
      <c r="I56" s="146"/>
    </row>
    <row r="57" spans="1:9" ht="14.25">
      <c r="A57" s="146">
        <v>48</v>
      </c>
      <c r="B57" s="146">
        <v>14</v>
      </c>
      <c r="C57" s="153" t="s">
        <v>217</v>
      </c>
      <c r="D57" s="153" t="s">
        <v>218</v>
      </c>
      <c r="E57" s="153" t="s">
        <v>219</v>
      </c>
      <c r="F57" s="146" t="s">
        <v>192</v>
      </c>
      <c r="G57" s="146" t="s">
        <v>13</v>
      </c>
      <c r="H57" s="146"/>
      <c r="I57" s="146"/>
    </row>
    <row r="58" spans="1:9" ht="14.25">
      <c r="A58" s="146">
        <v>49</v>
      </c>
      <c r="B58" s="146">
        <v>15</v>
      </c>
      <c r="C58" s="153" t="s">
        <v>170</v>
      </c>
      <c r="D58" s="153" t="s">
        <v>220</v>
      </c>
      <c r="E58" s="153" t="s">
        <v>221</v>
      </c>
      <c r="F58" s="146" t="s">
        <v>192</v>
      </c>
      <c r="G58" s="146" t="s">
        <v>13</v>
      </c>
      <c r="H58" s="146"/>
      <c r="I58" s="146"/>
    </row>
    <row r="59" spans="1:9" ht="14.25">
      <c r="A59" s="146">
        <v>50</v>
      </c>
      <c r="B59" s="146">
        <v>16</v>
      </c>
      <c r="C59" s="153" t="s">
        <v>173</v>
      </c>
      <c r="D59" s="153" t="s">
        <v>222</v>
      </c>
      <c r="E59" s="153" t="s">
        <v>223</v>
      </c>
      <c r="F59" s="146" t="s">
        <v>192</v>
      </c>
      <c r="G59" s="146" t="s">
        <v>13</v>
      </c>
      <c r="H59" s="146"/>
      <c r="I59" s="146"/>
    </row>
    <row r="60" spans="1:9" ht="15">
      <c r="A60" s="146"/>
      <c r="B60" s="146"/>
      <c r="C60" s="146"/>
      <c r="D60" s="147"/>
      <c r="E60" s="146"/>
      <c r="F60" s="146"/>
      <c r="G60" s="146"/>
      <c r="H60" s="146"/>
      <c r="I60" s="146"/>
    </row>
    <row r="61" spans="1:9" ht="14.25">
      <c r="A61" s="146"/>
      <c r="B61" s="146"/>
      <c r="C61" s="146"/>
      <c r="D61" s="156" t="s">
        <v>224</v>
      </c>
      <c r="E61" s="146"/>
      <c r="F61" s="146"/>
      <c r="G61" s="146"/>
      <c r="H61" s="146"/>
      <c r="I61" s="146"/>
    </row>
    <row r="62" spans="1:9" ht="14.25">
      <c r="A62" s="146">
        <v>51</v>
      </c>
      <c r="B62" s="146">
        <v>1</v>
      </c>
      <c r="C62" s="153" t="s">
        <v>21</v>
      </c>
      <c r="D62" s="153" t="s">
        <v>225</v>
      </c>
      <c r="E62" s="157" t="s">
        <v>226</v>
      </c>
      <c r="F62" s="146" t="s">
        <v>227</v>
      </c>
      <c r="G62" s="146" t="s">
        <v>105</v>
      </c>
      <c r="H62" s="146"/>
      <c r="I62" s="146"/>
    </row>
    <row r="63" spans="1:9" ht="14.25">
      <c r="A63" s="146">
        <v>52</v>
      </c>
      <c r="B63" s="146">
        <v>2</v>
      </c>
      <c r="C63" s="146">
        <v>50</v>
      </c>
      <c r="D63" s="153" t="s">
        <v>228</v>
      </c>
      <c r="E63" s="157" t="s">
        <v>229</v>
      </c>
      <c r="F63" s="146" t="s">
        <v>227</v>
      </c>
      <c r="G63" s="146" t="s">
        <v>105</v>
      </c>
      <c r="H63" s="146"/>
      <c r="I63" s="146"/>
    </row>
    <row r="64" spans="1:9" ht="15">
      <c r="A64" s="146"/>
      <c r="B64" s="146"/>
      <c r="C64" s="146"/>
      <c r="D64" s="147" t="s">
        <v>230</v>
      </c>
      <c r="E64" s="146"/>
      <c r="F64" s="146"/>
      <c r="G64" s="146"/>
      <c r="H64" s="146"/>
      <c r="I64" s="146"/>
    </row>
    <row r="65" spans="1:9" ht="14.25">
      <c r="A65" s="146">
        <v>53</v>
      </c>
      <c r="B65" s="146">
        <v>3</v>
      </c>
      <c r="C65" s="146">
        <v>48</v>
      </c>
      <c r="D65" s="146" t="s">
        <v>231</v>
      </c>
      <c r="E65" s="146" t="s">
        <v>232</v>
      </c>
      <c r="F65" s="146" t="s">
        <v>227</v>
      </c>
      <c r="G65" s="146" t="s">
        <v>13</v>
      </c>
      <c r="H65" s="146"/>
      <c r="I65" s="146"/>
    </row>
    <row r="66" spans="1:9" ht="14.25">
      <c r="A66" s="146">
        <v>54</v>
      </c>
      <c r="B66" s="146">
        <v>4</v>
      </c>
      <c r="C66" s="146">
        <v>51</v>
      </c>
      <c r="D66" s="146" t="s">
        <v>233</v>
      </c>
      <c r="E66" s="146" t="s">
        <v>234</v>
      </c>
      <c r="F66" s="146" t="s">
        <v>227</v>
      </c>
      <c r="G66" s="146" t="s">
        <v>13</v>
      </c>
      <c r="H66" s="146"/>
      <c r="I66" s="146"/>
    </row>
    <row r="67" spans="1:9" ht="14.25">
      <c r="A67" s="146">
        <v>55</v>
      </c>
      <c r="B67" s="146">
        <v>5</v>
      </c>
      <c r="C67" s="146">
        <v>54</v>
      </c>
      <c r="D67" s="146" t="s">
        <v>235</v>
      </c>
      <c r="E67" s="146" t="s">
        <v>236</v>
      </c>
      <c r="F67" s="146" t="s">
        <v>227</v>
      </c>
      <c r="G67" s="146" t="s">
        <v>13</v>
      </c>
      <c r="H67" s="146"/>
      <c r="I67" s="146"/>
    </row>
    <row r="68" spans="1:9" ht="14.25">
      <c r="A68" s="146"/>
      <c r="B68" s="146"/>
      <c r="C68" s="146"/>
      <c r="D68" s="146"/>
      <c r="E68" s="146"/>
      <c r="F68" s="146"/>
      <c r="G68" s="146"/>
      <c r="H68" s="146"/>
      <c r="I68" s="146"/>
    </row>
    <row r="69" spans="1:9" ht="15">
      <c r="A69" s="146"/>
      <c r="B69" s="146"/>
      <c r="C69" s="146"/>
      <c r="D69" s="147" t="s">
        <v>237</v>
      </c>
      <c r="E69" s="146"/>
      <c r="F69" s="146"/>
      <c r="G69" s="146"/>
      <c r="H69" s="146"/>
      <c r="I69" s="146"/>
    </row>
    <row r="70" spans="1:9" ht="14.25">
      <c r="A70" s="146">
        <v>56</v>
      </c>
      <c r="B70" s="146">
        <v>1</v>
      </c>
      <c r="C70" s="153" t="s">
        <v>159</v>
      </c>
      <c r="D70" s="158" t="s">
        <v>238</v>
      </c>
      <c r="E70" s="158" t="s">
        <v>239</v>
      </c>
      <c r="F70" s="146" t="s">
        <v>240</v>
      </c>
      <c r="G70" s="146" t="s">
        <v>105</v>
      </c>
      <c r="H70" s="146"/>
      <c r="I70" s="146"/>
    </row>
    <row r="71" spans="1:9" ht="14.25">
      <c r="A71" s="146"/>
      <c r="B71" s="146"/>
      <c r="C71" s="146"/>
      <c r="D71" s="159"/>
      <c r="E71" s="159"/>
      <c r="F71" s="146"/>
      <c r="G71" s="146"/>
      <c r="H71" s="146"/>
      <c r="I71" s="146"/>
    </row>
    <row r="72" spans="1:9" ht="14.25">
      <c r="A72" s="146"/>
      <c r="B72" s="146"/>
      <c r="C72" s="146"/>
      <c r="D72" s="160" t="s">
        <v>241</v>
      </c>
      <c r="E72" s="159"/>
      <c r="F72" s="146"/>
      <c r="G72" s="146"/>
      <c r="H72" s="146"/>
      <c r="I72" s="146"/>
    </row>
    <row r="73" spans="1:9" ht="14.25">
      <c r="A73" s="146">
        <v>57</v>
      </c>
      <c r="B73" s="146">
        <v>1</v>
      </c>
      <c r="C73" s="161" t="s">
        <v>147</v>
      </c>
      <c r="D73" s="162" t="s">
        <v>242</v>
      </c>
      <c r="E73" s="162" t="s">
        <v>243</v>
      </c>
      <c r="F73" s="146" t="s">
        <v>244</v>
      </c>
      <c r="G73" s="146" t="s">
        <v>105</v>
      </c>
      <c r="H73" s="146"/>
      <c r="I73" s="146"/>
    </row>
    <row r="74" spans="1:9" ht="14.25">
      <c r="A74" s="146"/>
      <c r="B74" s="146"/>
      <c r="C74" s="146"/>
      <c r="D74" s="146"/>
      <c r="E74" s="146"/>
      <c r="F74" s="146"/>
      <c r="G74" s="146"/>
      <c r="H74" s="146"/>
      <c r="I74" s="146"/>
    </row>
    <row r="75" spans="1:9" ht="15">
      <c r="A75" s="146"/>
      <c r="B75" s="146"/>
      <c r="C75" s="146"/>
      <c r="D75" s="147" t="s">
        <v>245</v>
      </c>
      <c r="E75" s="146"/>
      <c r="F75" s="146"/>
      <c r="G75" s="146"/>
      <c r="H75" s="146" t="s">
        <v>246</v>
      </c>
      <c r="I75" s="146"/>
    </row>
    <row r="76" spans="1:9" ht="14.25">
      <c r="A76" s="146">
        <v>58</v>
      </c>
      <c r="B76" s="146">
        <v>1</v>
      </c>
      <c r="C76" s="153" t="s">
        <v>147</v>
      </c>
      <c r="D76" s="158" t="s">
        <v>247</v>
      </c>
      <c r="E76" s="158" t="s">
        <v>248</v>
      </c>
      <c r="F76" s="146" t="s">
        <v>249</v>
      </c>
      <c r="G76" s="146" t="s">
        <v>105</v>
      </c>
      <c r="H76" s="153" t="s">
        <v>250</v>
      </c>
      <c r="I76" s="153" t="s">
        <v>251</v>
      </c>
    </row>
    <row r="77" spans="1:9" ht="14.25">
      <c r="A77" s="146">
        <v>59</v>
      </c>
      <c r="B77" s="146">
        <v>2</v>
      </c>
      <c r="C77" s="153" t="s">
        <v>150</v>
      </c>
      <c r="D77" s="158" t="s">
        <v>252</v>
      </c>
      <c r="E77" s="158" t="s">
        <v>253</v>
      </c>
      <c r="F77" s="146" t="s">
        <v>249</v>
      </c>
      <c r="G77" s="146" t="s">
        <v>105</v>
      </c>
      <c r="H77" s="146"/>
      <c r="I77" s="146"/>
    </row>
    <row r="78" spans="1:9" ht="14.25">
      <c r="A78" s="146">
        <v>60</v>
      </c>
      <c r="B78" s="146">
        <v>3</v>
      </c>
      <c r="C78" s="153" t="s">
        <v>156</v>
      </c>
      <c r="D78" s="158" t="s">
        <v>254</v>
      </c>
      <c r="E78" s="158" t="s">
        <v>255</v>
      </c>
      <c r="F78" s="146" t="s">
        <v>249</v>
      </c>
      <c r="G78" s="146" t="s">
        <v>105</v>
      </c>
      <c r="H78" s="153" t="s">
        <v>256</v>
      </c>
      <c r="I78" s="153" t="s">
        <v>257</v>
      </c>
    </row>
    <row r="79" spans="1:9" ht="14.25">
      <c r="A79" s="146">
        <v>61</v>
      </c>
      <c r="B79" s="146">
        <v>4</v>
      </c>
      <c r="C79" s="153" t="s">
        <v>258</v>
      </c>
      <c r="D79" s="158" t="s">
        <v>259</v>
      </c>
      <c r="E79" s="158" t="s">
        <v>260</v>
      </c>
      <c r="F79" s="146" t="s">
        <v>249</v>
      </c>
      <c r="G79" s="146" t="s">
        <v>105</v>
      </c>
      <c r="H79" s="153" t="s">
        <v>261</v>
      </c>
      <c r="I79" s="153" t="s">
        <v>262</v>
      </c>
    </row>
    <row r="80" spans="1:9" ht="14.25">
      <c r="A80" s="146">
        <v>62</v>
      </c>
      <c r="B80" s="146">
        <v>5</v>
      </c>
      <c r="C80" s="153" t="s">
        <v>159</v>
      </c>
      <c r="D80" s="158" t="s">
        <v>263</v>
      </c>
      <c r="E80" s="158" t="s">
        <v>264</v>
      </c>
      <c r="F80" s="146" t="s">
        <v>249</v>
      </c>
      <c r="G80" s="146" t="s">
        <v>105</v>
      </c>
      <c r="H80" s="146"/>
      <c r="I80" s="146"/>
    </row>
    <row r="81" spans="1:9" ht="14.25">
      <c r="A81" s="146">
        <v>63</v>
      </c>
      <c r="B81" s="146">
        <v>6</v>
      </c>
      <c r="C81" s="153" t="s">
        <v>162</v>
      </c>
      <c r="D81" s="158" t="s">
        <v>254</v>
      </c>
      <c r="E81" s="158" t="s">
        <v>265</v>
      </c>
      <c r="F81" s="146" t="s">
        <v>249</v>
      </c>
      <c r="G81" s="146" t="s">
        <v>105</v>
      </c>
      <c r="H81" s="146"/>
      <c r="I81" s="146"/>
    </row>
    <row r="82" spans="1:9" ht="14.25">
      <c r="A82" s="146">
        <v>64</v>
      </c>
      <c r="B82" s="146">
        <v>7</v>
      </c>
      <c r="C82" s="153" t="s">
        <v>165</v>
      </c>
      <c r="D82" s="158" t="s">
        <v>259</v>
      </c>
      <c r="E82" s="158" t="s">
        <v>266</v>
      </c>
      <c r="F82" s="146" t="s">
        <v>249</v>
      </c>
      <c r="G82" s="146" t="s">
        <v>105</v>
      </c>
      <c r="H82" s="146"/>
      <c r="I82" s="146"/>
    </row>
    <row r="83" spans="1:9" ht="14.25">
      <c r="A83" s="146">
        <v>65</v>
      </c>
      <c r="B83" s="146">
        <v>8</v>
      </c>
      <c r="C83" s="153" t="s">
        <v>167</v>
      </c>
      <c r="D83" s="158" t="s">
        <v>267</v>
      </c>
      <c r="E83" s="158" t="s">
        <v>268</v>
      </c>
      <c r="F83" s="146" t="s">
        <v>249</v>
      </c>
      <c r="G83" s="146" t="s">
        <v>105</v>
      </c>
      <c r="H83" s="153" t="s">
        <v>269</v>
      </c>
      <c r="I83" s="153" t="s">
        <v>270</v>
      </c>
    </row>
    <row r="84" spans="1:9" ht="14.25">
      <c r="A84" s="146">
        <v>66</v>
      </c>
      <c r="B84" s="146">
        <v>9</v>
      </c>
      <c r="C84" s="153" t="s">
        <v>170</v>
      </c>
      <c r="D84" s="158" t="s">
        <v>271</v>
      </c>
      <c r="E84" s="158" t="s">
        <v>272</v>
      </c>
      <c r="F84" s="146" t="s">
        <v>249</v>
      </c>
      <c r="G84" s="146" t="s">
        <v>105</v>
      </c>
      <c r="H84" s="153" t="s">
        <v>273</v>
      </c>
      <c r="I84" s="153" t="s">
        <v>274</v>
      </c>
    </row>
    <row r="85" spans="1:9" ht="14.25">
      <c r="A85" s="146">
        <v>67</v>
      </c>
      <c r="B85" s="146">
        <v>10</v>
      </c>
      <c r="C85" s="153" t="s">
        <v>173</v>
      </c>
      <c r="D85" s="158" t="s">
        <v>259</v>
      </c>
      <c r="E85" s="158" t="s">
        <v>275</v>
      </c>
      <c r="F85" s="146" t="s">
        <v>249</v>
      </c>
      <c r="G85" s="146" t="s">
        <v>105</v>
      </c>
      <c r="H85" s="146"/>
      <c r="I85" s="163"/>
    </row>
    <row r="86" spans="1:9" ht="14.25">
      <c r="A86" s="146">
        <v>68</v>
      </c>
      <c r="B86" s="146">
        <v>11</v>
      </c>
      <c r="C86" s="153" t="s">
        <v>175</v>
      </c>
      <c r="D86" s="158" t="s">
        <v>276</v>
      </c>
      <c r="E86" s="158" t="s">
        <v>277</v>
      </c>
      <c r="F86" s="146" t="s">
        <v>249</v>
      </c>
      <c r="G86" s="146" t="s">
        <v>105</v>
      </c>
      <c r="H86" s="146"/>
      <c r="I86" s="163"/>
    </row>
    <row r="87" spans="1:9" ht="14.25">
      <c r="A87" s="146">
        <v>69</v>
      </c>
      <c r="B87" s="146">
        <v>12</v>
      </c>
      <c r="C87" s="153" t="s">
        <v>178</v>
      </c>
      <c r="D87" s="158" t="s">
        <v>278</v>
      </c>
      <c r="E87" s="158" t="s">
        <v>253</v>
      </c>
      <c r="F87" s="146" t="s">
        <v>249</v>
      </c>
      <c r="G87" s="146" t="s">
        <v>105</v>
      </c>
      <c r="H87" s="146"/>
      <c r="I87" s="163"/>
    </row>
    <row r="88" spans="1:9" ht="14.25">
      <c r="A88" s="146">
        <v>70</v>
      </c>
      <c r="B88" s="146">
        <v>13</v>
      </c>
      <c r="C88" s="153" t="s">
        <v>181</v>
      </c>
      <c r="D88" s="158" t="s">
        <v>279</v>
      </c>
      <c r="E88" s="158" t="s">
        <v>280</v>
      </c>
      <c r="F88" s="146" t="s">
        <v>249</v>
      </c>
      <c r="G88" s="146" t="s">
        <v>105</v>
      </c>
      <c r="H88" s="146"/>
      <c r="I88" s="163"/>
    </row>
    <row r="89" spans="1:9" ht="14.25">
      <c r="A89" s="146">
        <v>71</v>
      </c>
      <c r="B89" s="146">
        <v>14</v>
      </c>
      <c r="C89" s="153" t="s">
        <v>186</v>
      </c>
      <c r="D89" s="158" t="s">
        <v>269</v>
      </c>
      <c r="E89" s="158" t="s">
        <v>281</v>
      </c>
      <c r="F89" s="146" t="s">
        <v>249</v>
      </c>
      <c r="G89" s="146" t="s">
        <v>105</v>
      </c>
      <c r="H89" s="146"/>
      <c r="I89" s="163"/>
    </row>
    <row r="90" spans="1:9" ht="15">
      <c r="A90" s="146"/>
      <c r="B90" s="146"/>
      <c r="C90" s="146"/>
      <c r="D90" s="147" t="s">
        <v>282</v>
      </c>
      <c r="E90" s="146"/>
      <c r="F90" s="146"/>
      <c r="G90" s="146"/>
      <c r="H90" s="146"/>
      <c r="I90" s="163"/>
    </row>
    <row r="91" spans="1:9" ht="14.25">
      <c r="A91" s="146">
        <v>72</v>
      </c>
      <c r="B91" s="146">
        <v>15</v>
      </c>
      <c r="C91" s="153" t="s">
        <v>283</v>
      </c>
      <c r="D91" s="158" t="s">
        <v>284</v>
      </c>
      <c r="E91" s="158" t="s">
        <v>285</v>
      </c>
      <c r="F91" s="146" t="s">
        <v>249</v>
      </c>
      <c r="G91" s="146" t="s">
        <v>13</v>
      </c>
      <c r="H91" s="146"/>
      <c r="I91" s="163"/>
    </row>
    <row r="92" spans="1:9" ht="14.25">
      <c r="A92" s="146">
        <v>73</v>
      </c>
      <c r="B92" s="146">
        <v>16</v>
      </c>
      <c r="C92" s="153" t="s">
        <v>156</v>
      </c>
      <c r="D92" s="158" t="s">
        <v>286</v>
      </c>
      <c r="E92" s="158" t="s">
        <v>287</v>
      </c>
      <c r="F92" s="146" t="s">
        <v>249</v>
      </c>
      <c r="G92" s="146" t="s">
        <v>13</v>
      </c>
      <c r="H92" s="146"/>
      <c r="I92" s="163"/>
    </row>
    <row r="93" spans="1:9" ht="14.25">
      <c r="A93" s="146">
        <v>74</v>
      </c>
      <c r="B93" s="146">
        <v>17</v>
      </c>
      <c r="C93" s="153" t="s">
        <v>258</v>
      </c>
      <c r="D93" s="158" t="s">
        <v>288</v>
      </c>
      <c r="E93" s="158" t="s">
        <v>289</v>
      </c>
      <c r="F93" s="146" t="s">
        <v>249</v>
      </c>
      <c r="G93" s="146" t="s">
        <v>13</v>
      </c>
      <c r="H93" s="146"/>
      <c r="I93" s="163"/>
    </row>
    <row r="94" spans="1:9" ht="14.25">
      <c r="A94" s="146">
        <v>75</v>
      </c>
      <c r="B94" s="146">
        <v>18</v>
      </c>
      <c r="C94" s="153" t="s">
        <v>159</v>
      </c>
      <c r="D94" s="158" t="s">
        <v>290</v>
      </c>
      <c r="E94" s="158" t="s">
        <v>291</v>
      </c>
      <c r="F94" s="146" t="s">
        <v>249</v>
      </c>
      <c r="G94" s="146" t="s">
        <v>13</v>
      </c>
      <c r="H94" s="146"/>
      <c r="I94" s="163"/>
    </row>
    <row r="95" spans="1:9" ht="14.25">
      <c r="A95" s="146">
        <v>76</v>
      </c>
      <c r="B95" s="146">
        <v>19</v>
      </c>
      <c r="C95" s="153" t="s">
        <v>217</v>
      </c>
      <c r="D95" s="158" t="s">
        <v>292</v>
      </c>
      <c r="E95" s="158" t="s">
        <v>293</v>
      </c>
      <c r="F95" s="146" t="s">
        <v>249</v>
      </c>
      <c r="G95" s="146" t="s">
        <v>13</v>
      </c>
      <c r="H95" s="146"/>
      <c r="I95" s="163"/>
    </row>
    <row r="96" spans="1:9" ht="14.25">
      <c r="A96" s="146">
        <v>77</v>
      </c>
      <c r="B96" s="146">
        <v>20</v>
      </c>
      <c r="C96" s="153" t="s">
        <v>167</v>
      </c>
      <c r="D96" s="158" t="s">
        <v>294</v>
      </c>
      <c r="E96" s="158" t="s">
        <v>295</v>
      </c>
      <c r="F96" s="146" t="s">
        <v>249</v>
      </c>
      <c r="G96" s="146" t="s">
        <v>13</v>
      </c>
      <c r="H96" s="153" t="s">
        <v>296</v>
      </c>
      <c r="I96" s="164" t="s">
        <v>297</v>
      </c>
    </row>
    <row r="97" spans="1:9" ht="14.25">
      <c r="A97" s="146">
        <v>78</v>
      </c>
      <c r="B97" s="146">
        <v>21</v>
      </c>
      <c r="C97" s="153" t="s">
        <v>170</v>
      </c>
      <c r="D97" s="158" t="s">
        <v>298</v>
      </c>
      <c r="E97" s="158" t="s">
        <v>299</v>
      </c>
      <c r="F97" s="146" t="s">
        <v>249</v>
      </c>
      <c r="G97" s="146" t="s">
        <v>13</v>
      </c>
      <c r="H97" s="146"/>
      <c r="I97" s="163"/>
    </row>
    <row r="98" spans="1:9" ht="14.25">
      <c r="A98" s="146">
        <v>79</v>
      </c>
      <c r="B98" s="146">
        <v>22</v>
      </c>
      <c r="C98" s="153" t="s">
        <v>173</v>
      </c>
      <c r="D98" s="158" t="s">
        <v>300</v>
      </c>
      <c r="E98" s="158" t="s">
        <v>301</v>
      </c>
      <c r="F98" s="146" t="s">
        <v>249</v>
      </c>
      <c r="G98" s="146" t="s">
        <v>13</v>
      </c>
      <c r="H98" s="146"/>
      <c r="I98" s="163"/>
    </row>
    <row r="99" spans="1:9" ht="14.25">
      <c r="A99" s="146">
        <v>80</v>
      </c>
      <c r="B99" s="146">
        <v>23</v>
      </c>
      <c r="C99" s="153" t="s">
        <v>302</v>
      </c>
      <c r="D99" s="158" t="s">
        <v>303</v>
      </c>
      <c r="E99" s="158" t="s">
        <v>304</v>
      </c>
      <c r="F99" s="146" t="s">
        <v>249</v>
      </c>
      <c r="G99" s="146" t="s">
        <v>13</v>
      </c>
      <c r="H99" s="146"/>
      <c r="I99" s="163"/>
    </row>
    <row r="100" spans="1:9" ht="14.25">
      <c r="A100" s="146">
        <v>81</v>
      </c>
      <c r="B100" s="146">
        <v>24</v>
      </c>
      <c r="C100" s="153" t="s">
        <v>181</v>
      </c>
      <c r="D100" s="158" t="s">
        <v>305</v>
      </c>
      <c r="E100" s="158" t="s">
        <v>306</v>
      </c>
      <c r="F100" s="146" t="s">
        <v>249</v>
      </c>
      <c r="G100" s="146" t="s">
        <v>13</v>
      </c>
      <c r="H100" s="146"/>
      <c r="I100" s="163"/>
    </row>
    <row r="101" spans="1:9" ht="14.25">
      <c r="A101" s="146"/>
      <c r="B101" s="146"/>
      <c r="C101" s="146"/>
      <c r="D101" s="146"/>
      <c r="E101" s="146"/>
      <c r="F101" s="146"/>
      <c r="G101" s="146"/>
      <c r="H101" s="146"/>
      <c r="I101" s="163"/>
    </row>
    <row r="102" spans="1:9" ht="15">
      <c r="A102" s="146"/>
      <c r="B102" s="146"/>
      <c r="C102" s="146"/>
      <c r="D102" s="147" t="s">
        <v>307</v>
      </c>
      <c r="E102" s="146"/>
      <c r="F102" s="146"/>
      <c r="G102" s="146"/>
      <c r="H102" s="146"/>
      <c r="I102" s="163"/>
    </row>
    <row r="103" spans="1:9" ht="14.25">
      <c r="A103" s="146">
        <v>82</v>
      </c>
      <c r="B103" s="146">
        <v>1</v>
      </c>
      <c r="C103" s="153" t="s">
        <v>21</v>
      </c>
      <c r="D103" s="153" t="s">
        <v>308</v>
      </c>
      <c r="E103" s="153" t="s">
        <v>309</v>
      </c>
      <c r="F103" s="146" t="s">
        <v>310</v>
      </c>
      <c r="G103" s="146" t="s">
        <v>105</v>
      </c>
      <c r="H103" s="165" t="s">
        <v>311</v>
      </c>
      <c r="I103" s="166" t="s">
        <v>312</v>
      </c>
    </row>
    <row r="104" spans="1:9" ht="14.25">
      <c r="A104" s="146">
        <v>83</v>
      </c>
      <c r="B104" s="146">
        <v>2</v>
      </c>
      <c r="C104" s="153" t="s">
        <v>150</v>
      </c>
      <c r="D104" s="153" t="s">
        <v>313</v>
      </c>
      <c r="E104" s="153" t="s">
        <v>314</v>
      </c>
      <c r="F104" s="146" t="s">
        <v>310</v>
      </c>
      <c r="G104" s="146" t="s">
        <v>105</v>
      </c>
      <c r="H104" s="165" t="s">
        <v>315</v>
      </c>
      <c r="I104" s="166" t="s">
        <v>316</v>
      </c>
    </row>
    <row r="105" spans="1:9" ht="14.25">
      <c r="A105" s="146">
        <v>84</v>
      </c>
      <c r="B105" s="146">
        <v>3</v>
      </c>
      <c r="C105" s="153" t="s">
        <v>258</v>
      </c>
      <c r="D105" s="153" t="s">
        <v>317</v>
      </c>
      <c r="E105" s="153" t="s">
        <v>318</v>
      </c>
      <c r="F105" s="146" t="s">
        <v>310</v>
      </c>
      <c r="G105" s="146" t="s">
        <v>105</v>
      </c>
      <c r="H105" s="146"/>
      <c r="I105" s="163"/>
    </row>
    <row r="106" spans="1:9" ht="14.25">
      <c r="A106" s="146">
        <v>85</v>
      </c>
      <c r="B106" s="146">
        <v>4</v>
      </c>
      <c r="C106" s="153" t="s">
        <v>159</v>
      </c>
      <c r="D106" s="153" t="s">
        <v>319</v>
      </c>
      <c r="E106" s="153" t="s">
        <v>320</v>
      </c>
      <c r="F106" s="146" t="s">
        <v>310</v>
      </c>
      <c r="G106" s="146" t="s">
        <v>105</v>
      </c>
      <c r="H106" s="146"/>
      <c r="I106" s="163"/>
    </row>
    <row r="107" spans="1:9" ht="14.25">
      <c r="A107" s="146">
        <v>86</v>
      </c>
      <c r="B107" s="146">
        <v>5</v>
      </c>
      <c r="C107" s="153" t="s">
        <v>162</v>
      </c>
      <c r="D107" s="153" t="s">
        <v>321</v>
      </c>
      <c r="E107" s="153" t="s">
        <v>322</v>
      </c>
      <c r="F107" s="146" t="s">
        <v>310</v>
      </c>
      <c r="G107" s="146" t="s">
        <v>105</v>
      </c>
      <c r="H107" s="146"/>
      <c r="I107" s="163"/>
    </row>
    <row r="108" spans="1:9" ht="14.25">
      <c r="A108" s="146">
        <v>87</v>
      </c>
      <c r="B108" s="146">
        <v>6</v>
      </c>
      <c r="C108" s="153" t="s">
        <v>173</v>
      </c>
      <c r="D108" s="153" t="s">
        <v>323</v>
      </c>
      <c r="E108" s="153" t="s">
        <v>324</v>
      </c>
      <c r="F108" s="146" t="s">
        <v>310</v>
      </c>
      <c r="G108" s="146" t="s">
        <v>105</v>
      </c>
      <c r="H108" s="146"/>
      <c r="I108" s="163"/>
    </row>
    <row r="109" spans="1:9" ht="14.25">
      <c r="A109" s="146">
        <v>88</v>
      </c>
      <c r="B109" s="146">
        <v>7</v>
      </c>
      <c r="C109" s="153" t="s">
        <v>175</v>
      </c>
      <c r="D109" s="153" t="s">
        <v>325</v>
      </c>
      <c r="E109" s="153" t="s">
        <v>326</v>
      </c>
      <c r="F109" s="146" t="s">
        <v>310</v>
      </c>
      <c r="G109" s="146" t="s">
        <v>105</v>
      </c>
      <c r="H109" s="146"/>
      <c r="I109" s="163"/>
    </row>
    <row r="110" spans="1:9" ht="14.25">
      <c r="A110" s="146">
        <v>89</v>
      </c>
      <c r="B110" s="146">
        <v>8</v>
      </c>
      <c r="C110" s="153" t="s">
        <v>178</v>
      </c>
      <c r="D110" s="153" t="s">
        <v>327</v>
      </c>
      <c r="E110" s="153" t="s">
        <v>328</v>
      </c>
      <c r="F110" s="146" t="s">
        <v>310</v>
      </c>
      <c r="G110" s="146" t="s">
        <v>105</v>
      </c>
      <c r="H110" s="146"/>
      <c r="I110" s="163"/>
    </row>
    <row r="111" spans="1:9" ht="15">
      <c r="A111" s="146"/>
      <c r="B111" s="146"/>
      <c r="C111" s="146"/>
      <c r="D111" s="147" t="s">
        <v>329</v>
      </c>
      <c r="E111" s="146"/>
      <c r="F111" s="146"/>
      <c r="G111" s="146"/>
      <c r="H111" s="146"/>
      <c r="I111" s="163"/>
    </row>
    <row r="112" spans="1:9" ht="14.25">
      <c r="A112" s="146">
        <v>90</v>
      </c>
      <c r="B112" s="146">
        <v>9</v>
      </c>
      <c r="C112" s="153" t="s">
        <v>217</v>
      </c>
      <c r="D112" s="153" t="s">
        <v>330</v>
      </c>
      <c r="E112" s="153" t="s">
        <v>331</v>
      </c>
      <c r="F112" s="146" t="s">
        <v>310</v>
      </c>
      <c r="G112" s="146" t="s">
        <v>13</v>
      </c>
      <c r="H112" s="146"/>
      <c r="I112" s="163"/>
    </row>
    <row r="113" spans="1:9" ht="14.25">
      <c r="A113" s="146"/>
      <c r="B113" s="146"/>
      <c r="C113" s="146"/>
      <c r="D113" s="146"/>
      <c r="E113" s="146"/>
      <c r="F113" s="146"/>
      <c r="G113" s="146"/>
      <c r="H113" s="146"/>
      <c r="I113" s="163"/>
    </row>
    <row r="114" spans="1:9" ht="15">
      <c r="A114" s="146"/>
      <c r="B114" s="146"/>
      <c r="C114" s="151"/>
      <c r="D114" s="167" t="s">
        <v>332</v>
      </c>
      <c r="E114" s="151"/>
      <c r="F114" s="146"/>
      <c r="G114" s="146"/>
      <c r="H114" s="146"/>
      <c r="I114" s="163"/>
    </row>
    <row r="115" spans="1:9" ht="14.25">
      <c r="A115" s="146">
        <v>91</v>
      </c>
      <c r="B115" s="163">
        <v>1</v>
      </c>
      <c r="C115" s="168" t="s">
        <v>333</v>
      </c>
      <c r="D115" s="169" t="s">
        <v>334</v>
      </c>
      <c r="E115" s="169" t="s">
        <v>335</v>
      </c>
      <c r="F115" s="170" t="s">
        <v>336</v>
      </c>
      <c r="G115" s="146" t="s">
        <v>105</v>
      </c>
      <c r="H115" s="146"/>
      <c r="I115" s="163"/>
    </row>
    <row r="116" spans="1:9" ht="14.25">
      <c r="A116" s="146">
        <v>92</v>
      </c>
      <c r="B116" s="163">
        <v>2</v>
      </c>
      <c r="C116" s="168" t="s">
        <v>337</v>
      </c>
      <c r="D116" s="169" t="s">
        <v>338</v>
      </c>
      <c r="E116" s="169" t="s">
        <v>339</v>
      </c>
      <c r="F116" s="170" t="s">
        <v>336</v>
      </c>
      <c r="G116" s="146" t="s">
        <v>105</v>
      </c>
      <c r="H116" s="146"/>
      <c r="I116" s="163"/>
    </row>
    <row r="117" spans="1:9" ht="14.25">
      <c r="A117" s="146">
        <v>93</v>
      </c>
      <c r="B117" s="163">
        <v>3</v>
      </c>
      <c r="C117" s="168" t="s">
        <v>340</v>
      </c>
      <c r="D117" s="169" t="s">
        <v>341</v>
      </c>
      <c r="E117" s="169" t="s">
        <v>342</v>
      </c>
      <c r="F117" s="170" t="s">
        <v>336</v>
      </c>
      <c r="G117" s="146" t="s">
        <v>105</v>
      </c>
      <c r="H117" s="146"/>
      <c r="I117" s="163"/>
    </row>
    <row r="118" spans="1:9" ht="14.25">
      <c r="A118" s="146"/>
      <c r="B118" s="146"/>
      <c r="C118" s="151"/>
      <c r="D118" s="171" t="s">
        <v>343</v>
      </c>
      <c r="E118" s="151"/>
      <c r="F118" s="146"/>
      <c r="G118" s="146"/>
      <c r="H118" s="146"/>
      <c r="I118" s="163"/>
    </row>
    <row r="119" spans="1:9" ht="14.25">
      <c r="A119" s="146">
        <v>94</v>
      </c>
      <c r="B119" s="163">
        <v>4</v>
      </c>
      <c r="C119" s="169" t="s">
        <v>344</v>
      </c>
      <c r="D119" s="169" t="s">
        <v>345</v>
      </c>
      <c r="E119" s="169" t="s">
        <v>346</v>
      </c>
      <c r="F119" s="170" t="s">
        <v>336</v>
      </c>
      <c r="G119" s="146" t="s">
        <v>13</v>
      </c>
      <c r="H119" s="146"/>
      <c r="I119" s="163"/>
    </row>
    <row r="120" spans="1:9" ht="14.25">
      <c r="A120" s="146"/>
      <c r="B120" s="146"/>
      <c r="C120" s="172"/>
      <c r="D120" s="172"/>
      <c r="E120" s="172"/>
      <c r="F120" s="146"/>
      <c r="G120" s="146"/>
      <c r="H120" s="146"/>
      <c r="I120" s="163"/>
    </row>
    <row r="121" spans="1:9" ht="15">
      <c r="A121" s="146"/>
      <c r="B121" s="146"/>
      <c r="C121" s="146"/>
      <c r="D121" s="147" t="s">
        <v>347</v>
      </c>
      <c r="E121" s="146"/>
      <c r="F121" s="146"/>
      <c r="G121" s="146"/>
      <c r="H121" s="146"/>
      <c r="I121" s="163"/>
    </row>
    <row r="122" spans="1:9" ht="14.25">
      <c r="A122" s="146">
        <v>95</v>
      </c>
      <c r="B122" s="146">
        <v>1</v>
      </c>
      <c r="C122" s="146" t="s">
        <v>21</v>
      </c>
      <c r="D122" s="173" t="s">
        <v>348</v>
      </c>
      <c r="E122" s="146" t="s">
        <v>349</v>
      </c>
      <c r="F122" s="146" t="s">
        <v>350</v>
      </c>
      <c r="G122" s="146" t="s">
        <v>105</v>
      </c>
      <c r="H122" s="146"/>
      <c r="I122" s="163"/>
    </row>
    <row r="123" spans="1:9" ht="14.25">
      <c r="A123" s="146">
        <v>96</v>
      </c>
      <c r="B123" s="146">
        <v>2</v>
      </c>
      <c r="C123" s="146">
        <v>52</v>
      </c>
      <c r="D123" s="173" t="s">
        <v>351</v>
      </c>
      <c r="E123" s="146" t="s">
        <v>352</v>
      </c>
      <c r="F123" s="146" t="s">
        <v>350</v>
      </c>
      <c r="G123" s="146" t="s">
        <v>105</v>
      </c>
      <c r="H123" s="146"/>
      <c r="I123" s="163"/>
    </row>
    <row r="124" spans="1:9" ht="14.25">
      <c r="A124" s="146">
        <v>97</v>
      </c>
      <c r="B124" s="146">
        <v>3</v>
      </c>
      <c r="C124" s="146">
        <v>70</v>
      </c>
      <c r="D124" s="173" t="s">
        <v>353</v>
      </c>
      <c r="E124" s="146" t="s">
        <v>354</v>
      </c>
      <c r="F124" s="146" t="s">
        <v>350</v>
      </c>
      <c r="G124" s="146" t="s">
        <v>105</v>
      </c>
      <c r="H124" s="146"/>
      <c r="I124" s="163"/>
    </row>
    <row r="125" spans="1:9" ht="14.25">
      <c r="A125" s="146"/>
      <c r="B125" s="146"/>
      <c r="C125" s="146"/>
      <c r="D125" s="146"/>
      <c r="E125" s="146"/>
      <c r="F125" s="146"/>
      <c r="G125" s="146"/>
      <c r="H125" s="146"/>
      <c r="I125" s="163"/>
    </row>
    <row r="126" spans="1:9" ht="15">
      <c r="A126" s="146"/>
      <c r="B126" s="146"/>
      <c r="C126" s="146"/>
      <c r="D126" s="174" t="s">
        <v>355</v>
      </c>
      <c r="E126" s="146"/>
      <c r="F126" s="146"/>
      <c r="G126" s="146"/>
      <c r="H126" s="146"/>
      <c r="I126" s="163"/>
    </row>
    <row r="127" spans="1:9" ht="14.25">
      <c r="A127" s="146">
        <v>98</v>
      </c>
      <c r="B127" s="146">
        <v>1</v>
      </c>
      <c r="C127" s="153" t="s">
        <v>258</v>
      </c>
      <c r="D127" s="153" t="s">
        <v>356</v>
      </c>
      <c r="E127" s="153" t="s">
        <v>357</v>
      </c>
      <c r="F127" s="146" t="s">
        <v>358</v>
      </c>
      <c r="G127" s="146" t="s">
        <v>105</v>
      </c>
      <c r="H127" s="146"/>
      <c r="I127" s="163"/>
    </row>
    <row r="128" spans="1:9" ht="14.25">
      <c r="A128" s="146">
        <v>99</v>
      </c>
      <c r="B128" s="146">
        <v>2</v>
      </c>
      <c r="C128" s="153" t="s">
        <v>159</v>
      </c>
      <c r="D128" s="153" t="s">
        <v>359</v>
      </c>
      <c r="E128" s="153" t="s">
        <v>360</v>
      </c>
      <c r="F128" s="146" t="s">
        <v>358</v>
      </c>
      <c r="G128" s="146" t="s">
        <v>105</v>
      </c>
      <c r="H128" s="146"/>
      <c r="I128" s="163"/>
    </row>
    <row r="129" spans="1:9" ht="14.25">
      <c r="A129" s="146">
        <v>100</v>
      </c>
      <c r="B129" s="146">
        <v>3</v>
      </c>
      <c r="C129" s="153" t="s">
        <v>162</v>
      </c>
      <c r="D129" s="153" t="s">
        <v>361</v>
      </c>
      <c r="E129" s="153" t="s">
        <v>362</v>
      </c>
      <c r="F129" s="146" t="s">
        <v>358</v>
      </c>
      <c r="G129" s="146" t="s">
        <v>105</v>
      </c>
      <c r="H129" s="146"/>
      <c r="I129" s="163"/>
    </row>
    <row r="130" spans="1:9" ht="14.25">
      <c r="A130" s="146">
        <v>101</v>
      </c>
      <c r="B130" s="146">
        <v>4</v>
      </c>
      <c r="C130" s="153" t="s">
        <v>165</v>
      </c>
      <c r="D130" s="153" t="s">
        <v>363</v>
      </c>
      <c r="E130" s="153" t="s">
        <v>364</v>
      </c>
      <c r="F130" s="146" t="s">
        <v>358</v>
      </c>
      <c r="G130" s="146" t="s">
        <v>105</v>
      </c>
      <c r="H130" s="146"/>
      <c r="I130" s="163"/>
    </row>
    <row r="131" spans="1:9" ht="14.25">
      <c r="A131" s="146">
        <v>102</v>
      </c>
      <c r="B131" s="146">
        <v>5</v>
      </c>
      <c r="C131" s="153" t="s">
        <v>178</v>
      </c>
      <c r="D131" s="153" t="s">
        <v>365</v>
      </c>
      <c r="E131" s="153" t="s">
        <v>366</v>
      </c>
      <c r="F131" s="146" t="s">
        <v>358</v>
      </c>
      <c r="G131" s="146" t="s">
        <v>105</v>
      </c>
      <c r="H131" s="146"/>
      <c r="I131" s="163"/>
    </row>
    <row r="132" spans="1:9" ht="14.25">
      <c r="A132" s="146">
        <v>103</v>
      </c>
      <c r="B132" s="146">
        <v>6</v>
      </c>
      <c r="C132" s="153" t="s">
        <v>181</v>
      </c>
      <c r="D132" s="153" t="s">
        <v>367</v>
      </c>
      <c r="E132" s="153" t="s">
        <v>368</v>
      </c>
      <c r="F132" s="146" t="s">
        <v>358</v>
      </c>
      <c r="G132" s="146" t="s">
        <v>105</v>
      </c>
      <c r="H132" s="146"/>
      <c r="I132" s="163"/>
    </row>
    <row r="133" spans="1:9" ht="15">
      <c r="A133" s="146"/>
      <c r="B133" s="146"/>
      <c r="C133" s="146"/>
      <c r="D133" s="147" t="s">
        <v>369</v>
      </c>
      <c r="E133" s="146"/>
      <c r="F133" s="146"/>
      <c r="G133" s="146"/>
      <c r="H133" s="146"/>
      <c r="I133" s="163"/>
    </row>
    <row r="134" spans="1:9" ht="14.25">
      <c r="A134" s="146">
        <v>104</v>
      </c>
      <c r="B134" s="146">
        <v>7</v>
      </c>
      <c r="C134" s="153" t="s">
        <v>258</v>
      </c>
      <c r="D134" s="153" t="s">
        <v>370</v>
      </c>
      <c r="E134" s="153" t="s">
        <v>371</v>
      </c>
      <c r="F134" s="146" t="s">
        <v>358</v>
      </c>
      <c r="G134" s="146" t="s">
        <v>13</v>
      </c>
      <c r="H134" s="146"/>
      <c r="I134" s="163"/>
    </row>
    <row r="135" spans="1:9" ht="14.25">
      <c r="A135" s="146">
        <v>105</v>
      </c>
      <c r="B135" s="146">
        <v>8</v>
      </c>
      <c r="C135" s="153" t="s">
        <v>217</v>
      </c>
      <c r="D135" s="153" t="s">
        <v>372</v>
      </c>
      <c r="E135" s="153" t="s">
        <v>373</v>
      </c>
      <c r="F135" s="146" t="s">
        <v>358</v>
      </c>
      <c r="G135" s="146" t="s">
        <v>13</v>
      </c>
      <c r="H135" s="146"/>
      <c r="I135" s="163"/>
    </row>
    <row r="136" spans="1:9" ht="14.25">
      <c r="A136" s="146">
        <v>106</v>
      </c>
      <c r="B136" s="146">
        <v>9</v>
      </c>
      <c r="C136" s="153" t="s">
        <v>167</v>
      </c>
      <c r="D136" s="153" t="s">
        <v>374</v>
      </c>
      <c r="E136" s="153" t="s">
        <v>375</v>
      </c>
      <c r="F136" s="146" t="s">
        <v>358</v>
      </c>
      <c r="G136" s="146" t="s">
        <v>13</v>
      </c>
      <c r="H136" s="146"/>
      <c r="I136" s="163"/>
    </row>
    <row r="137" spans="1:9" ht="14.25">
      <c r="A137" s="146"/>
      <c r="B137" s="146"/>
      <c r="C137" s="146"/>
      <c r="D137" s="146"/>
      <c r="E137" s="146"/>
      <c r="F137" s="146"/>
      <c r="G137" s="146"/>
      <c r="H137" s="146"/>
      <c r="I137" s="163"/>
    </row>
    <row r="138" spans="1:9" ht="15">
      <c r="A138" s="146"/>
      <c r="B138" s="146"/>
      <c r="C138" s="146"/>
      <c r="D138" s="147" t="s">
        <v>376</v>
      </c>
      <c r="E138" s="146"/>
      <c r="F138" s="146"/>
      <c r="G138" s="146"/>
      <c r="H138" s="146"/>
      <c r="I138" s="163"/>
    </row>
    <row r="139" spans="1:9" ht="14.25">
      <c r="A139" s="146">
        <v>107</v>
      </c>
      <c r="B139" s="146">
        <v>1</v>
      </c>
      <c r="C139" s="146" t="s">
        <v>21</v>
      </c>
      <c r="D139" s="146" t="s">
        <v>377</v>
      </c>
      <c r="E139" s="146" t="s">
        <v>378</v>
      </c>
      <c r="F139" s="146" t="s">
        <v>379</v>
      </c>
      <c r="G139" s="146" t="s">
        <v>105</v>
      </c>
      <c r="H139" s="146" t="s">
        <v>380</v>
      </c>
      <c r="I139" s="163" t="s">
        <v>381</v>
      </c>
    </row>
    <row r="140" spans="1:9" ht="14.25">
      <c r="A140" s="146">
        <v>108</v>
      </c>
      <c r="B140" s="146">
        <v>2</v>
      </c>
      <c r="C140" s="146">
        <v>42</v>
      </c>
      <c r="D140" s="146" t="s">
        <v>382</v>
      </c>
      <c r="E140" s="146" t="s">
        <v>383</v>
      </c>
      <c r="F140" s="146" t="s">
        <v>379</v>
      </c>
      <c r="G140" s="146" t="s">
        <v>105</v>
      </c>
      <c r="H140" s="146"/>
      <c r="I140" s="163"/>
    </row>
    <row r="141" spans="1:9" ht="14.25">
      <c r="A141" s="146">
        <v>109</v>
      </c>
      <c r="B141" s="146">
        <v>3</v>
      </c>
      <c r="C141" s="146">
        <v>44</v>
      </c>
      <c r="D141" s="146" t="s">
        <v>384</v>
      </c>
      <c r="E141" s="146" t="s">
        <v>385</v>
      </c>
      <c r="F141" s="146" t="s">
        <v>379</v>
      </c>
      <c r="G141" s="146" t="s">
        <v>105</v>
      </c>
      <c r="H141" s="146" t="s">
        <v>386</v>
      </c>
      <c r="I141" s="163" t="s">
        <v>387</v>
      </c>
    </row>
    <row r="142" spans="1:9" ht="14.25">
      <c r="A142" s="146">
        <v>110</v>
      </c>
      <c r="B142" s="146">
        <v>4</v>
      </c>
      <c r="C142" s="146">
        <v>46</v>
      </c>
      <c r="D142" s="146" t="s">
        <v>388</v>
      </c>
      <c r="E142" s="146" t="s">
        <v>389</v>
      </c>
      <c r="F142" s="146" t="s">
        <v>379</v>
      </c>
      <c r="G142" s="146" t="s">
        <v>105</v>
      </c>
      <c r="H142" s="146" t="s">
        <v>390</v>
      </c>
      <c r="I142" s="163" t="s">
        <v>391</v>
      </c>
    </row>
    <row r="143" spans="1:9" ht="14.25">
      <c r="A143" s="146">
        <v>111</v>
      </c>
      <c r="B143" s="146">
        <v>5</v>
      </c>
      <c r="C143" s="146">
        <v>48</v>
      </c>
      <c r="D143" s="146" t="s">
        <v>392</v>
      </c>
      <c r="E143" s="146" t="s">
        <v>393</v>
      </c>
      <c r="F143" s="146" t="s">
        <v>379</v>
      </c>
      <c r="G143" s="146" t="s">
        <v>105</v>
      </c>
      <c r="H143" s="146" t="s">
        <v>390</v>
      </c>
      <c r="I143" s="163" t="s">
        <v>394</v>
      </c>
    </row>
    <row r="144" spans="1:9" ht="14.25">
      <c r="A144" s="146">
        <v>112</v>
      </c>
      <c r="B144" s="146">
        <v>6</v>
      </c>
      <c r="C144" s="146">
        <v>50</v>
      </c>
      <c r="D144" s="146" t="s">
        <v>395</v>
      </c>
      <c r="E144" s="146" t="s">
        <v>396</v>
      </c>
      <c r="F144" s="146" t="s">
        <v>379</v>
      </c>
      <c r="G144" s="146" t="s">
        <v>105</v>
      </c>
      <c r="H144" s="146"/>
      <c r="I144" s="163"/>
    </row>
    <row r="145" spans="1:9" ht="14.25">
      <c r="A145" s="146">
        <v>113</v>
      </c>
      <c r="B145" s="146">
        <v>7</v>
      </c>
      <c r="C145" s="146">
        <v>52</v>
      </c>
      <c r="D145" s="146" t="s">
        <v>397</v>
      </c>
      <c r="E145" s="146" t="s">
        <v>398</v>
      </c>
      <c r="F145" s="146" t="s">
        <v>379</v>
      </c>
      <c r="G145" s="146" t="s">
        <v>105</v>
      </c>
      <c r="H145" s="146"/>
      <c r="I145" s="163"/>
    </row>
    <row r="146" spans="1:9" ht="14.25">
      <c r="A146" s="146">
        <v>114</v>
      </c>
      <c r="B146" s="146">
        <v>8</v>
      </c>
      <c r="C146" s="146">
        <v>54</v>
      </c>
      <c r="D146" s="146" t="s">
        <v>399</v>
      </c>
      <c r="E146" s="146" t="s">
        <v>400</v>
      </c>
      <c r="F146" s="146" t="s">
        <v>379</v>
      </c>
      <c r="G146" s="146" t="s">
        <v>105</v>
      </c>
      <c r="H146" s="146"/>
      <c r="I146" s="163"/>
    </row>
    <row r="147" spans="1:9" ht="14.25">
      <c r="A147" s="146">
        <v>115</v>
      </c>
      <c r="B147" s="146">
        <v>9</v>
      </c>
      <c r="C147" s="146">
        <v>57</v>
      </c>
      <c r="D147" s="146" t="s">
        <v>395</v>
      </c>
      <c r="E147" s="146" t="s">
        <v>401</v>
      </c>
      <c r="F147" s="146" t="s">
        <v>379</v>
      </c>
      <c r="G147" s="146" t="s">
        <v>105</v>
      </c>
      <c r="H147" s="146" t="s">
        <v>390</v>
      </c>
      <c r="I147" s="163" t="s">
        <v>402</v>
      </c>
    </row>
    <row r="148" spans="1:9" ht="14.25">
      <c r="A148" s="146">
        <v>116</v>
      </c>
      <c r="B148" s="146">
        <v>10</v>
      </c>
      <c r="C148" s="146">
        <v>60</v>
      </c>
      <c r="D148" s="146" t="s">
        <v>403</v>
      </c>
      <c r="E148" s="146" t="s">
        <v>404</v>
      </c>
      <c r="F148" s="146" t="s">
        <v>379</v>
      </c>
      <c r="G148" s="146" t="s">
        <v>105</v>
      </c>
      <c r="H148" s="146" t="s">
        <v>405</v>
      </c>
      <c r="I148" s="163" t="s">
        <v>406</v>
      </c>
    </row>
    <row r="149" spans="1:9" ht="14.25">
      <c r="A149" s="146">
        <v>117</v>
      </c>
      <c r="B149" s="146">
        <v>11</v>
      </c>
      <c r="C149" s="146">
        <v>63</v>
      </c>
      <c r="D149" s="146" t="s">
        <v>407</v>
      </c>
      <c r="E149" s="146" t="s">
        <v>408</v>
      </c>
      <c r="F149" s="146" t="s">
        <v>379</v>
      </c>
      <c r="G149" s="146" t="s">
        <v>105</v>
      </c>
      <c r="H149" s="146"/>
      <c r="I149" s="163"/>
    </row>
    <row r="150" spans="1:9" ht="14.25">
      <c r="A150" s="146">
        <v>118</v>
      </c>
      <c r="B150" s="146">
        <v>12</v>
      </c>
      <c r="C150" s="146">
        <v>66</v>
      </c>
      <c r="D150" s="146" t="s">
        <v>409</v>
      </c>
      <c r="E150" s="146" t="s">
        <v>393</v>
      </c>
      <c r="F150" s="146" t="s">
        <v>379</v>
      </c>
      <c r="G150" s="146" t="s">
        <v>105</v>
      </c>
      <c r="H150" s="146" t="s">
        <v>410</v>
      </c>
      <c r="I150" s="163" t="s">
        <v>411</v>
      </c>
    </row>
    <row r="151" spans="1:9" ht="14.25">
      <c r="A151" s="146">
        <v>119</v>
      </c>
      <c r="B151" s="146">
        <v>13</v>
      </c>
      <c r="C151" s="146">
        <v>70</v>
      </c>
      <c r="D151" s="146" t="s">
        <v>412</v>
      </c>
      <c r="E151" s="146" t="s">
        <v>413</v>
      </c>
      <c r="F151" s="146" t="s">
        <v>379</v>
      </c>
      <c r="G151" s="146" t="s">
        <v>105</v>
      </c>
      <c r="H151" s="146"/>
      <c r="I151" s="163"/>
    </row>
    <row r="152" spans="1:9" ht="14.25">
      <c r="A152" s="146">
        <v>120</v>
      </c>
      <c r="B152" s="146">
        <v>14</v>
      </c>
      <c r="C152" s="146">
        <v>75</v>
      </c>
      <c r="D152" s="146" t="s">
        <v>414</v>
      </c>
      <c r="E152" s="146" t="s">
        <v>415</v>
      </c>
      <c r="F152" s="146" t="s">
        <v>379</v>
      </c>
      <c r="G152" s="146" t="s">
        <v>105</v>
      </c>
      <c r="H152" s="146" t="s">
        <v>409</v>
      </c>
      <c r="I152" s="163" t="s">
        <v>416</v>
      </c>
    </row>
    <row r="153" spans="1:9" ht="14.25">
      <c r="A153" s="146">
        <v>121</v>
      </c>
      <c r="B153" s="146">
        <v>15</v>
      </c>
      <c r="C153" s="146">
        <v>80</v>
      </c>
      <c r="D153" s="146" t="s">
        <v>417</v>
      </c>
      <c r="E153" s="146" t="s">
        <v>418</v>
      </c>
      <c r="F153" s="146" t="s">
        <v>379</v>
      </c>
      <c r="G153" s="146" t="s">
        <v>105</v>
      </c>
      <c r="H153" s="146"/>
      <c r="I153" s="163"/>
    </row>
    <row r="154" spans="1:9" ht="14.25">
      <c r="A154" s="146">
        <v>122</v>
      </c>
      <c r="B154" s="146">
        <v>16</v>
      </c>
      <c r="C154" s="146">
        <v>90</v>
      </c>
      <c r="D154" s="146" t="s">
        <v>419</v>
      </c>
      <c r="E154" s="146" t="s">
        <v>420</v>
      </c>
      <c r="F154" s="146" t="s">
        <v>379</v>
      </c>
      <c r="G154" s="146" t="s">
        <v>105</v>
      </c>
      <c r="H154" s="146"/>
      <c r="I154" s="163"/>
    </row>
    <row r="155" spans="1:9" ht="14.25">
      <c r="A155" s="146"/>
      <c r="B155" s="146"/>
      <c r="C155" s="146"/>
      <c r="D155" s="146"/>
      <c r="E155" s="146"/>
      <c r="F155" s="146"/>
      <c r="G155" s="146"/>
      <c r="H155" s="146"/>
      <c r="I155" s="163"/>
    </row>
    <row r="156" spans="1:9" ht="15">
      <c r="A156" s="146"/>
      <c r="B156" s="146"/>
      <c r="C156" s="146"/>
      <c r="D156" s="147" t="s">
        <v>421</v>
      </c>
      <c r="E156" s="146"/>
      <c r="F156" s="146"/>
      <c r="G156" s="146"/>
      <c r="H156" s="146"/>
      <c r="I156" s="163"/>
    </row>
    <row r="157" spans="1:9" ht="14.25">
      <c r="A157" s="146">
        <v>124</v>
      </c>
      <c r="B157" s="146">
        <v>17</v>
      </c>
      <c r="C157" s="146">
        <v>40</v>
      </c>
      <c r="D157" s="146" t="s">
        <v>422</v>
      </c>
      <c r="E157" s="146" t="s">
        <v>423</v>
      </c>
      <c r="F157" s="146" t="s">
        <v>379</v>
      </c>
      <c r="G157" s="146" t="s">
        <v>13</v>
      </c>
      <c r="H157" s="146"/>
      <c r="I157" s="163"/>
    </row>
    <row r="158" spans="1:9" ht="14.25">
      <c r="A158" s="146">
        <v>125</v>
      </c>
      <c r="B158" s="146">
        <v>18</v>
      </c>
      <c r="C158" s="146">
        <v>42</v>
      </c>
      <c r="D158" s="146" t="s">
        <v>424</v>
      </c>
      <c r="E158" s="146" t="s">
        <v>425</v>
      </c>
      <c r="F158" s="146" t="s">
        <v>379</v>
      </c>
      <c r="G158" s="146" t="s">
        <v>13</v>
      </c>
      <c r="H158" s="146"/>
      <c r="I158" s="163"/>
    </row>
    <row r="159" spans="1:9" ht="14.25">
      <c r="A159" s="146">
        <v>126</v>
      </c>
      <c r="B159" s="146">
        <v>19</v>
      </c>
      <c r="C159" s="146">
        <v>44</v>
      </c>
      <c r="D159" s="146" t="s">
        <v>426</v>
      </c>
      <c r="E159" s="146" t="s">
        <v>427</v>
      </c>
      <c r="F159" s="146" t="s">
        <v>379</v>
      </c>
      <c r="G159" s="146" t="s">
        <v>13</v>
      </c>
      <c r="H159" s="146"/>
      <c r="I159" s="163"/>
    </row>
    <row r="160" spans="1:9" ht="14.25">
      <c r="A160" s="146">
        <v>127</v>
      </c>
      <c r="B160" s="146">
        <v>20</v>
      </c>
      <c r="C160" s="146">
        <v>46</v>
      </c>
      <c r="D160" s="146" t="s">
        <v>428</v>
      </c>
      <c r="E160" s="146" t="s">
        <v>427</v>
      </c>
      <c r="F160" s="146" t="s">
        <v>379</v>
      </c>
      <c r="G160" s="146" t="s">
        <v>13</v>
      </c>
      <c r="H160" s="146"/>
      <c r="I160" s="163"/>
    </row>
    <row r="161" spans="1:9" ht="14.25">
      <c r="A161" s="146">
        <v>128</v>
      </c>
      <c r="B161" s="146">
        <v>21</v>
      </c>
      <c r="C161" s="146">
        <v>48</v>
      </c>
      <c r="D161" s="146" t="s">
        <v>429</v>
      </c>
      <c r="E161" s="146" t="s">
        <v>430</v>
      </c>
      <c r="F161" s="146" t="s">
        <v>379</v>
      </c>
      <c r="G161" s="146" t="s">
        <v>13</v>
      </c>
      <c r="H161" s="146"/>
      <c r="I161" s="163"/>
    </row>
    <row r="162" spans="1:9" ht="14.25">
      <c r="A162" s="146">
        <v>129</v>
      </c>
      <c r="B162" s="146">
        <v>22</v>
      </c>
      <c r="C162" s="146">
        <v>51</v>
      </c>
      <c r="D162" s="146" t="s">
        <v>431</v>
      </c>
      <c r="E162" s="146" t="s">
        <v>432</v>
      </c>
      <c r="F162" s="146" t="s">
        <v>379</v>
      </c>
      <c r="G162" s="146" t="s">
        <v>13</v>
      </c>
      <c r="H162" s="146"/>
      <c r="I162" s="163"/>
    </row>
    <row r="163" spans="1:9" ht="14.25">
      <c r="A163" s="146">
        <v>130</v>
      </c>
      <c r="B163" s="146">
        <v>23</v>
      </c>
      <c r="C163" s="146">
        <v>54</v>
      </c>
      <c r="D163" s="146" t="s">
        <v>433</v>
      </c>
      <c r="E163" s="146" t="s">
        <v>434</v>
      </c>
      <c r="F163" s="146" t="s">
        <v>379</v>
      </c>
      <c r="G163" s="146" t="s">
        <v>13</v>
      </c>
      <c r="H163" s="146"/>
      <c r="I163" s="163"/>
    </row>
    <row r="164" spans="1:9" ht="14.25">
      <c r="A164" s="146">
        <v>131</v>
      </c>
      <c r="B164" s="146">
        <v>24</v>
      </c>
      <c r="C164" s="146">
        <v>57</v>
      </c>
      <c r="D164" s="146" t="s">
        <v>433</v>
      </c>
      <c r="E164" s="146" t="s">
        <v>435</v>
      </c>
      <c r="F164" s="146" t="s">
        <v>379</v>
      </c>
      <c r="G164" s="146" t="s">
        <v>13</v>
      </c>
      <c r="H164" s="146" t="s">
        <v>436</v>
      </c>
      <c r="I164" s="163" t="s">
        <v>437</v>
      </c>
    </row>
    <row r="165" spans="1:9" ht="14.25">
      <c r="A165" s="146">
        <v>132</v>
      </c>
      <c r="B165" s="146">
        <v>25</v>
      </c>
      <c r="C165" s="146">
        <v>70</v>
      </c>
      <c r="D165" s="146" t="s">
        <v>438</v>
      </c>
      <c r="E165" s="146" t="s">
        <v>439</v>
      </c>
      <c r="F165" s="146" t="s">
        <v>379</v>
      </c>
      <c r="G165" s="146" t="s">
        <v>13</v>
      </c>
      <c r="H165" s="146" t="s">
        <v>440</v>
      </c>
      <c r="I165" s="163" t="s">
        <v>437</v>
      </c>
    </row>
    <row r="166" spans="1:9" ht="14.25">
      <c r="A166" s="146"/>
      <c r="B166" s="146"/>
      <c r="C166" s="146"/>
      <c r="D166" s="146"/>
      <c r="E166" s="146"/>
      <c r="F166" s="146"/>
      <c r="G166" s="146"/>
      <c r="H166" s="146"/>
      <c r="I166" s="163"/>
    </row>
    <row r="167" spans="1:9" ht="15">
      <c r="A167" s="146"/>
      <c r="B167" s="146"/>
      <c r="C167" s="146"/>
      <c r="D167" s="147" t="s">
        <v>441</v>
      </c>
      <c r="E167" s="146"/>
      <c r="F167" s="146"/>
      <c r="G167" s="146"/>
      <c r="H167" s="146"/>
      <c r="I167" s="163"/>
    </row>
    <row r="168" spans="1:9" ht="14.25">
      <c r="A168" s="146">
        <v>133</v>
      </c>
      <c r="B168" s="146">
        <v>1</v>
      </c>
      <c r="C168" s="153" t="s">
        <v>147</v>
      </c>
      <c r="D168" s="153" t="s">
        <v>442</v>
      </c>
      <c r="E168" s="153" t="s">
        <v>443</v>
      </c>
      <c r="F168" s="146" t="s">
        <v>444</v>
      </c>
      <c r="G168" s="146" t="s">
        <v>105</v>
      </c>
      <c r="H168" s="153" t="s">
        <v>445</v>
      </c>
      <c r="I168" s="164" t="s">
        <v>446</v>
      </c>
    </row>
    <row r="169" spans="1:9" ht="14.25">
      <c r="A169" s="146">
        <v>134</v>
      </c>
      <c r="B169" s="146">
        <v>2</v>
      </c>
      <c r="C169" s="153" t="s">
        <v>150</v>
      </c>
      <c r="D169" s="153" t="s">
        <v>447</v>
      </c>
      <c r="E169" s="153" t="s">
        <v>448</v>
      </c>
      <c r="F169" s="146" t="s">
        <v>444</v>
      </c>
      <c r="G169" s="146" t="s">
        <v>105</v>
      </c>
      <c r="H169" s="146"/>
      <c r="I169" s="163"/>
    </row>
    <row r="170" spans="1:9" ht="14.25">
      <c r="A170" s="146">
        <v>135</v>
      </c>
      <c r="B170" s="146">
        <v>3</v>
      </c>
      <c r="C170" s="153" t="s">
        <v>156</v>
      </c>
      <c r="D170" s="153" t="s">
        <v>449</v>
      </c>
      <c r="E170" s="153" t="s">
        <v>450</v>
      </c>
      <c r="F170" s="146" t="s">
        <v>444</v>
      </c>
      <c r="G170" s="146" t="s">
        <v>105</v>
      </c>
      <c r="H170" s="146"/>
      <c r="I170" s="163"/>
    </row>
    <row r="171" spans="1:9" ht="14.25">
      <c r="A171" s="146">
        <v>136</v>
      </c>
      <c r="B171" s="146">
        <v>4</v>
      </c>
      <c r="C171" s="153" t="s">
        <v>159</v>
      </c>
      <c r="D171" s="153" t="s">
        <v>451</v>
      </c>
      <c r="E171" s="153" t="s">
        <v>452</v>
      </c>
      <c r="F171" s="146" t="s">
        <v>444</v>
      </c>
      <c r="G171" s="146" t="s">
        <v>105</v>
      </c>
      <c r="H171" s="146"/>
      <c r="I171" s="163"/>
    </row>
    <row r="172" spans="1:9" ht="14.25">
      <c r="A172" s="146">
        <v>137</v>
      </c>
      <c r="B172" s="146">
        <v>5</v>
      </c>
      <c r="C172" s="153" t="s">
        <v>162</v>
      </c>
      <c r="D172" s="153" t="s">
        <v>453</v>
      </c>
      <c r="E172" s="153" t="s">
        <v>454</v>
      </c>
      <c r="F172" s="146" t="s">
        <v>444</v>
      </c>
      <c r="G172" s="146" t="s">
        <v>105</v>
      </c>
      <c r="H172" s="146"/>
      <c r="I172" s="163"/>
    </row>
    <row r="173" spans="1:9" ht="14.25">
      <c r="A173" s="146">
        <v>138</v>
      </c>
      <c r="B173" s="146">
        <v>6</v>
      </c>
      <c r="C173" s="153" t="s">
        <v>165</v>
      </c>
      <c r="D173" s="153" t="s">
        <v>455</v>
      </c>
      <c r="E173" s="153" t="s">
        <v>456</v>
      </c>
      <c r="F173" s="146" t="s">
        <v>444</v>
      </c>
      <c r="G173" s="146" t="s">
        <v>105</v>
      </c>
      <c r="H173" s="153" t="s">
        <v>457</v>
      </c>
      <c r="I173" s="164" t="s">
        <v>458</v>
      </c>
    </row>
    <row r="174" spans="1:9" ht="14.25">
      <c r="A174" s="146">
        <v>139</v>
      </c>
      <c r="B174" s="146">
        <v>7</v>
      </c>
      <c r="C174" s="153" t="s">
        <v>175</v>
      </c>
      <c r="D174" s="153" t="s">
        <v>457</v>
      </c>
      <c r="E174" s="153" t="s">
        <v>459</v>
      </c>
      <c r="F174" s="146" t="s">
        <v>444</v>
      </c>
      <c r="G174" s="146" t="s">
        <v>105</v>
      </c>
      <c r="H174" s="146"/>
      <c r="I174" s="163"/>
    </row>
    <row r="175" spans="1:9" ht="14.25">
      <c r="A175" s="146">
        <v>140</v>
      </c>
      <c r="B175" s="146">
        <v>8</v>
      </c>
      <c r="C175" s="153" t="s">
        <v>181</v>
      </c>
      <c r="D175" s="153" t="s">
        <v>460</v>
      </c>
      <c r="E175" s="153" t="s">
        <v>461</v>
      </c>
      <c r="F175" s="146" t="s">
        <v>444</v>
      </c>
      <c r="G175" s="146" t="s">
        <v>105</v>
      </c>
      <c r="H175" s="146"/>
      <c r="I175" s="163"/>
    </row>
    <row r="176" spans="1:9" ht="14.25">
      <c r="A176" s="146">
        <v>141</v>
      </c>
      <c r="B176" s="146">
        <v>9</v>
      </c>
      <c r="C176" s="153" t="s">
        <v>183</v>
      </c>
      <c r="D176" s="153" t="s">
        <v>462</v>
      </c>
      <c r="E176" s="153" t="s">
        <v>463</v>
      </c>
      <c r="F176" s="146" t="s">
        <v>444</v>
      </c>
      <c r="G176" s="146" t="s">
        <v>105</v>
      </c>
      <c r="H176" s="146"/>
      <c r="I176" s="163"/>
    </row>
    <row r="177" spans="1:9" ht="14.25">
      <c r="A177" s="146">
        <v>142</v>
      </c>
      <c r="B177" s="146">
        <v>10</v>
      </c>
      <c r="C177" s="153" t="s">
        <v>186</v>
      </c>
      <c r="D177" s="153" t="s">
        <v>154</v>
      </c>
      <c r="E177" s="153" t="s">
        <v>464</v>
      </c>
      <c r="F177" s="146" t="s">
        <v>444</v>
      </c>
      <c r="G177" s="146" t="s">
        <v>105</v>
      </c>
      <c r="H177" s="146"/>
      <c r="I177" s="163"/>
    </row>
    <row r="178" spans="1:9" ht="14.25">
      <c r="A178" s="146"/>
      <c r="B178" s="146"/>
      <c r="C178" s="153"/>
      <c r="D178" s="153"/>
      <c r="E178" s="153"/>
      <c r="F178" s="146"/>
      <c r="G178" s="146"/>
      <c r="H178" s="146"/>
      <c r="I178" s="163"/>
    </row>
    <row r="179" spans="1:9" ht="15">
      <c r="A179" s="146"/>
      <c r="B179" s="146"/>
      <c r="C179" s="146"/>
      <c r="D179" s="147" t="s">
        <v>465</v>
      </c>
      <c r="E179" s="146"/>
      <c r="F179" s="146"/>
      <c r="G179" s="146"/>
      <c r="H179" s="146"/>
      <c r="I179" s="163"/>
    </row>
    <row r="180" spans="1:9" ht="14.25">
      <c r="A180" s="146">
        <v>143</v>
      </c>
      <c r="B180" s="146">
        <v>11</v>
      </c>
      <c r="C180" s="153" t="s">
        <v>302</v>
      </c>
      <c r="D180" s="153" t="s">
        <v>466</v>
      </c>
      <c r="E180" s="153" t="s">
        <v>467</v>
      </c>
      <c r="F180" s="146" t="s">
        <v>444</v>
      </c>
      <c r="G180" s="146" t="s">
        <v>13</v>
      </c>
      <c r="H180" s="146"/>
      <c r="I180" s="163"/>
    </row>
    <row r="181" spans="1:9" ht="14.25">
      <c r="A181" s="146"/>
      <c r="B181" s="146"/>
      <c r="C181" s="146"/>
      <c r="D181" s="146"/>
      <c r="E181" s="146"/>
      <c r="F181" s="146"/>
      <c r="G181" s="146"/>
      <c r="H181" s="146"/>
      <c r="I181" s="163"/>
    </row>
    <row r="182" spans="1:9" ht="15">
      <c r="A182" s="146"/>
      <c r="B182" s="146"/>
      <c r="C182" s="146"/>
      <c r="D182" s="147" t="s">
        <v>468</v>
      </c>
      <c r="E182" s="146"/>
      <c r="F182" s="146"/>
      <c r="G182" s="146"/>
      <c r="H182" s="146"/>
      <c r="I182" s="163"/>
    </row>
    <row r="183" spans="1:9" ht="14.25">
      <c r="A183" s="146">
        <v>144</v>
      </c>
      <c r="B183" s="146">
        <v>1</v>
      </c>
      <c r="C183" s="153" t="s">
        <v>150</v>
      </c>
      <c r="D183" s="153" t="s">
        <v>469</v>
      </c>
      <c r="E183" s="153" t="s">
        <v>470</v>
      </c>
      <c r="F183" s="146" t="s">
        <v>471</v>
      </c>
      <c r="G183" s="146" t="s">
        <v>105</v>
      </c>
      <c r="H183" s="146"/>
      <c r="I183" s="163"/>
    </row>
    <row r="184" spans="1:9" ht="14.25">
      <c r="A184" s="146">
        <v>145</v>
      </c>
      <c r="B184" s="146">
        <v>2</v>
      </c>
      <c r="C184" s="153" t="s">
        <v>162</v>
      </c>
      <c r="D184" s="153" t="s">
        <v>472</v>
      </c>
      <c r="E184" s="153" t="s">
        <v>473</v>
      </c>
      <c r="F184" s="146" t="s">
        <v>471</v>
      </c>
      <c r="G184" s="146" t="s">
        <v>105</v>
      </c>
      <c r="H184" s="146"/>
      <c r="I184" s="163"/>
    </row>
    <row r="185" spans="1:9" ht="14.25">
      <c r="A185" s="146">
        <v>146</v>
      </c>
      <c r="B185" s="146">
        <v>3</v>
      </c>
      <c r="C185" s="153" t="s">
        <v>167</v>
      </c>
      <c r="D185" s="153" t="s">
        <v>474</v>
      </c>
      <c r="E185" s="153" t="s">
        <v>475</v>
      </c>
      <c r="F185" s="146" t="s">
        <v>471</v>
      </c>
      <c r="G185" s="146" t="s">
        <v>105</v>
      </c>
      <c r="H185" s="146"/>
      <c r="I185" s="163"/>
    </row>
    <row r="186" spans="1:9" ht="14.25">
      <c r="A186" s="146">
        <v>147</v>
      </c>
      <c r="B186" s="146">
        <v>4</v>
      </c>
      <c r="C186" s="153" t="s">
        <v>173</v>
      </c>
      <c r="D186" s="153" t="s">
        <v>476</v>
      </c>
      <c r="E186" s="153" t="s">
        <v>477</v>
      </c>
      <c r="F186" s="146" t="s">
        <v>471</v>
      </c>
      <c r="G186" s="146" t="s">
        <v>105</v>
      </c>
      <c r="H186" s="146"/>
      <c r="I186" s="163"/>
    </row>
    <row r="187" spans="1:9" ht="14.25">
      <c r="A187" s="146">
        <v>148</v>
      </c>
      <c r="B187" s="146">
        <v>5</v>
      </c>
      <c r="C187" s="153" t="s">
        <v>175</v>
      </c>
      <c r="D187" s="153" t="s">
        <v>478</v>
      </c>
      <c r="E187" s="153" t="s">
        <v>479</v>
      </c>
      <c r="F187" s="146" t="s">
        <v>471</v>
      </c>
      <c r="G187" s="146" t="s">
        <v>105</v>
      </c>
      <c r="H187" s="146"/>
      <c r="I187" s="163"/>
    </row>
    <row r="188" spans="1:9" ht="15">
      <c r="A188" s="146"/>
      <c r="B188" s="146"/>
      <c r="C188" s="146"/>
      <c r="D188" s="147" t="s">
        <v>480</v>
      </c>
      <c r="E188" s="146"/>
      <c r="F188" s="146"/>
      <c r="G188" s="146"/>
      <c r="H188" s="146"/>
      <c r="I188" s="163"/>
    </row>
    <row r="189" spans="1:9" ht="14.25">
      <c r="A189" s="146">
        <v>149</v>
      </c>
      <c r="B189" s="146">
        <v>6</v>
      </c>
      <c r="C189" s="153" t="s">
        <v>167</v>
      </c>
      <c r="D189" s="153" t="s">
        <v>481</v>
      </c>
      <c r="E189" s="153" t="s">
        <v>482</v>
      </c>
      <c r="F189" s="146" t="s">
        <v>471</v>
      </c>
      <c r="G189" s="146" t="s">
        <v>105</v>
      </c>
      <c r="H189" s="146"/>
      <c r="I189" s="163"/>
    </row>
    <row r="190" spans="1:9" ht="14.25">
      <c r="A190" s="146"/>
      <c r="B190" s="146"/>
      <c r="C190" s="146"/>
      <c r="D190" s="146"/>
      <c r="E190" s="146"/>
      <c r="F190" s="146"/>
      <c r="G190" s="146"/>
      <c r="H190" s="146"/>
      <c r="I190" s="163"/>
    </row>
    <row r="191" spans="1:9" ht="15">
      <c r="A191" s="146"/>
      <c r="B191" s="146"/>
      <c r="C191" s="146"/>
      <c r="D191" s="175" t="s">
        <v>483</v>
      </c>
      <c r="E191" s="146"/>
      <c r="F191" s="146"/>
      <c r="G191" s="146"/>
      <c r="H191" s="146"/>
      <c r="I191" s="163"/>
    </row>
    <row r="192" spans="1:9" ht="14.25">
      <c r="A192" s="146">
        <v>150</v>
      </c>
      <c r="B192" s="146">
        <v>1</v>
      </c>
      <c r="C192" s="158" t="s">
        <v>147</v>
      </c>
      <c r="D192" s="158" t="s">
        <v>484</v>
      </c>
      <c r="E192" s="158" t="s">
        <v>485</v>
      </c>
      <c r="F192" s="176" t="s">
        <v>486</v>
      </c>
      <c r="G192" s="161" t="s">
        <v>105</v>
      </c>
      <c r="H192" s="177"/>
      <c r="I192" s="163"/>
    </row>
    <row r="193" spans="1:9" ht="14.25">
      <c r="A193" s="146">
        <v>151</v>
      </c>
      <c r="B193" s="146">
        <v>2</v>
      </c>
      <c r="C193" s="158" t="s">
        <v>487</v>
      </c>
      <c r="D193" s="158" t="s">
        <v>488</v>
      </c>
      <c r="E193" s="158" t="s">
        <v>489</v>
      </c>
      <c r="F193" s="176" t="s">
        <v>486</v>
      </c>
      <c r="G193" s="161" t="s">
        <v>105</v>
      </c>
      <c r="H193" s="177"/>
      <c r="I193" s="163"/>
    </row>
    <row r="194" spans="1:9" ht="14.25">
      <c r="A194" s="146">
        <v>152</v>
      </c>
      <c r="B194" s="146">
        <v>3</v>
      </c>
      <c r="C194" s="158" t="s">
        <v>490</v>
      </c>
      <c r="D194" s="158" t="s">
        <v>491</v>
      </c>
      <c r="E194" s="158" t="s">
        <v>492</v>
      </c>
      <c r="F194" s="176" t="s">
        <v>486</v>
      </c>
      <c r="G194" s="161" t="s">
        <v>105</v>
      </c>
      <c r="H194" s="177"/>
      <c r="I194" s="163"/>
    </row>
    <row r="195" spans="1:9" ht="14.25">
      <c r="A195" s="146">
        <v>153</v>
      </c>
      <c r="B195" s="146">
        <v>4</v>
      </c>
      <c r="C195" s="158" t="s">
        <v>493</v>
      </c>
      <c r="D195" s="158" t="s">
        <v>488</v>
      </c>
      <c r="E195" s="158" t="s">
        <v>494</v>
      </c>
      <c r="F195" s="176" t="s">
        <v>486</v>
      </c>
      <c r="G195" s="161" t="s">
        <v>105</v>
      </c>
      <c r="H195" s="146"/>
      <c r="I195" s="163"/>
    </row>
    <row r="196" spans="1:9" ht="14.25">
      <c r="A196" s="146"/>
      <c r="B196" s="178"/>
      <c r="C196" s="158"/>
      <c r="D196" s="158"/>
      <c r="E196" s="158"/>
      <c r="F196" s="176"/>
      <c r="G196" s="161"/>
      <c r="H196" s="146"/>
      <c r="I196" s="163"/>
    </row>
    <row r="197" spans="1:9" ht="15">
      <c r="A197" s="146"/>
      <c r="B197" s="178"/>
      <c r="C197" s="178"/>
      <c r="D197" s="175" t="s">
        <v>495</v>
      </c>
      <c r="E197" s="146"/>
      <c r="F197" s="146"/>
      <c r="G197" s="179"/>
      <c r="H197" s="146"/>
      <c r="I197" s="163"/>
    </row>
    <row r="198" spans="1:9" ht="14.25">
      <c r="A198" s="146">
        <v>154</v>
      </c>
      <c r="B198" s="178">
        <v>5</v>
      </c>
      <c r="C198" s="158" t="s">
        <v>496</v>
      </c>
      <c r="D198" s="180" t="s">
        <v>497</v>
      </c>
      <c r="E198" s="180" t="s">
        <v>498</v>
      </c>
      <c r="F198" s="181" t="s">
        <v>486</v>
      </c>
      <c r="G198" s="161" t="s">
        <v>13</v>
      </c>
      <c r="H198" s="177"/>
      <c r="I198" s="163"/>
    </row>
    <row r="199" spans="1:9" ht="14.25">
      <c r="A199" s="146">
        <v>155</v>
      </c>
      <c r="B199" s="178">
        <v>6</v>
      </c>
      <c r="C199" s="158" t="s">
        <v>499</v>
      </c>
      <c r="D199" s="180" t="s">
        <v>500</v>
      </c>
      <c r="E199" s="180" t="s">
        <v>501</v>
      </c>
      <c r="F199" s="181" t="s">
        <v>486</v>
      </c>
      <c r="G199" s="161" t="s">
        <v>13</v>
      </c>
      <c r="H199" s="177"/>
      <c r="I199" s="163"/>
    </row>
    <row r="200" spans="1:9" ht="14.25">
      <c r="A200" s="146">
        <v>156</v>
      </c>
      <c r="B200" s="178">
        <v>7</v>
      </c>
      <c r="C200" s="158" t="s">
        <v>502</v>
      </c>
      <c r="D200" s="180" t="s">
        <v>503</v>
      </c>
      <c r="E200" s="180" t="s">
        <v>504</v>
      </c>
      <c r="F200" s="181" t="s">
        <v>486</v>
      </c>
      <c r="G200" s="161" t="s">
        <v>13</v>
      </c>
      <c r="H200" s="177"/>
      <c r="I200" s="163"/>
    </row>
    <row r="201" spans="1:9" ht="14.25">
      <c r="A201" s="146">
        <v>157</v>
      </c>
      <c r="B201" s="178">
        <v>8</v>
      </c>
      <c r="C201" s="158" t="s">
        <v>505</v>
      </c>
      <c r="D201" s="180" t="s">
        <v>506</v>
      </c>
      <c r="E201" s="180" t="s">
        <v>507</v>
      </c>
      <c r="F201" s="181" t="s">
        <v>486</v>
      </c>
      <c r="G201" s="161" t="s">
        <v>13</v>
      </c>
      <c r="H201" s="177"/>
      <c r="I201" s="163"/>
    </row>
    <row r="202" spans="1:9" ht="14.25">
      <c r="A202" s="146">
        <v>158</v>
      </c>
      <c r="B202" s="178">
        <v>9</v>
      </c>
      <c r="C202" s="158" t="s">
        <v>487</v>
      </c>
      <c r="D202" s="180" t="s">
        <v>508</v>
      </c>
      <c r="E202" s="180" t="s">
        <v>509</v>
      </c>
      <c r="F202" s="181" t="s">
        <v>486</v>
      </c>
      <c r="G202" s="161" t="s">
        <v>13</v>
      </c>
      <c r="H202" s="177"/>
      <c r="I202" s="163"/>
    </row>
    <row r="203" spans="1:9" ht="14.25">
      <c r="A203" s="146">
        <v>159</v>
      </c>
      <c r="B203" s="178">
        <v>10</v>
      </c>
      <c r="C203" s="158" t="s">
        <v>510</v>
      </c>
      <c r="D203" s="180" t="s">
        <v>511</v>
      </c>
      <c r="E203" s="180" t="s">
        <v>512</v>
      </c>
      <c r="F203" s="181" t="s">
        <v>486</v>
      </c>
      <c r="G203" s="161" t="s">
        <v>13</v>
      </c>
      <c r="H203" s="177"/>
      <c r="I203" s="163"/>
    </row>
    <row r="204" spans="1:9" ht="14.25">
      <c r="A204" s="146"/>
      <c r="B204" s="159"/>
      <c r="C204" s="146"/>
      <c r="D204" s="146"/>
      <c r="E204" s="146"/>
      <c r="F204" s="146"/>
      <c r="G204" s="146"/>
      <c r="H204" s="146"/>
      <c r="I204" s="163"/>
    </row>
    <row r="205" spans="1:9" ht="15">
      <c r="A205" s="146"/>
      <c r="B205" s="146"/>
      <c r="C205" s="182"/>
      <c r="D205" s="147" t="s">
        <v>513</v>
      </c>
      <c r="E205" s="146"/>
      <c r="F205" s="146"/>
      <c r="G205" s="146"/>
      <c r="H205" s="146"/>
      <c r="I205" s="163"/>
    </row>
    <row r="206" spans="1:9" ht="14.25">
      <c r="A206" s="146">
        <v>160</v>
      </c>
      <c r="B206" s="146">
        <v>1</v>
      </c>
      <c r="C206" s="182" t="s">
        <v>21</v>
      </c>
      <c r="D206" s="146" t="s">
        <v>514</v>
      </c>
      <c r="E206" s="146" t="s">
        <v>515</v>
      </c>
      <c r="F206" s="146" t="s">
        <v>516</v>
      </c>
      <c r="G206" s="161" t="s">
        <v>105</v>
      </c>
      <c r="H206" s="146"/>
      <c r="I206" s="163"/>
    </row>
    <row r="207" spans="1:9" ht="14.25">
      <c r="A207" s="146">
        <v>161</v>
      </c>
      <c r="B207" s="146">
        <v>2</v>
      </c>
      <c r="C207" s="182">
        <v>42</v>
      </c>
      <c r="D207" s="146" t="s">
        <v>517</v>
      </c>
      <c r="E207" s="146" t="s">
        <v>518</v>
      </c>
      <c r="F207" s="146" t="s">
        <v>516</v>
      </c>
      <c r="G207" s="161" t="s">
        <v>105</v>
      </c>
      <c r="H207" s="146"/>
      <c r="I207" s="163"/>
    </row>
    <row r="208" spans="1:9" ht="14.25">
      <c r="A208" s="146">
        <v>162</v>
      </c>
      <c r="B208" s="146">
        <v>3</v>
      </c>
      <c r="C208" s="182">
        <v>44</v>
      </c>
      <c r="D208" s="146" t="s">
        <v>519</v>
      </c>
      <c r="E208" s="146" t="s">
        <v>520</v>
      </c>
      <c r="F208" s="146" t="s">
        <v>516</v>
      </c>
      <c r="G208" s="161" t="s">
        <v>105</v>
      </c>
      <c r="H208" s="146"/>
      <c r="I208" s="163"/>
    </row>
    <row r="209" spans="1:9" ht="14.25">
      <c r="A209" s="146">
        <v>163</v>
      </c>
      <c r="B209" s="146">
        <v>4</v>
      </c>
      <c r="C209" s="182">
        <v>46</v>
      </c>
      <c r="D209" s="146" t="s">
        <v>521</v>
      </c>
      <c r="E209" s="146" t="s">
        <v>522</v>
      </c>
      <c r="F209" s="146" t="s">
        <v>516</v>
      </c>
      <c r="G209" s="161" t="s">
        <v>105</v>
      </c>
      <c r="H209" s="146"/>
      <c r="I209" s="163"/>
    </row>
    <row r="210" spans="1:9" ht="14.25">
      <c r="A210" s="146">
        <v>164</v>
      </c>
      <c r="B210" s="146">
        <v>5</v>
      </c>
      <c r="C210" s="182">
        <v>48</v>
      </c>
      <c r="D210" s="146" t="s">
        <v>523</v>
      </c>
      <c r="E210" s="146" t="s">
        <v>524</v>
      </c>
      <c r="F210" s="146" t="s">
        <v>516</v>
      </c>
      <c r="G210" s="161" t="s">
        <v>105</v>
      </c>
      <c r="H210" s="146" t="s">
        <v>525</v>
      </c>
      <c r="I210" s="163" t="s">
        <v>526</v>
      </c>
    </row>
    <row r="211" spans="1:9" ht="14.25">
      <c r="A211" s="146">
        <v>165</v>
      </c>
      <c r="B211" s="146">
        <v>6</v>
      </c>
      <c r="C211" s="182">
        <v>50</v>
      </c>
      <c r="D211" s="146" t="s">
        <v>527</v>
      </c>
      <c r="E211" s="146" t="s">
        <v>528</v>
      </c>
      <c r="F211" s="146" t="s">
        <v>516</v>
      </c>
      <c r="G211" s="161" t="s">
        <v>105</v>
      </c>
      <c r="H211" s="146"/>
      <c r="I211" s="163"/>
    </row>
    <row r="212" spans="1:9" ht="14.25">
      <c r="A212" s="146">
        <v>166</v>
      </c>
      <c r="B212" s="146">
        <v>7</v>
      </c>
      <c r="C212" s="182">
        <v>52</v>
      </c>
      <c r="D212" s="146" t="s">
        <v>529</v>
      </c>
      <c r="E212" s="146" t="s">
        <v>530</v>
      </c>
      <c r="F212" s="146" t="s">
        <v>516</v>
      </c>
      <c r="G212" s="161" t="s">
        <v>105</v>
      </c>
      <c r="H212" s="146"/>
      <c r="I212" s="163"/>
    </row>
    <row r="213" spans="1:9" ht="14.25">
      <c r="A213" s="146">
        <v>167</v>
      </c>
      <c r="B213" s="146">
        <v>8</v>
      </c>
      <c r="C213" s="182">
        <v>54</v>
      </c>
      <c r="D213" s="146" t="s">
        <v>531</v>
      </c>
      <c r="E213" s="146" t="s">
        <v>532</v>
      </c>
      <c r="F213" s="146" t="s">
        <v>516</v>
      </c>
      <c r="G213" s="161" t="s">
        <v>105</v>
      </c>
      <c r="H213" s="146"/>
      <c r="I213" s="163"/>
    </row>
    <row r="214" spans="1:9" ht="14.25">
      <c r="A214" s="146">
        <v>168</v>
      </c>
      <c r="B214" s="146">
        <v>9</v>
      </c>
      <c r="C214" s="182">
        <v>57</v>
      </c>
      <c r="D214" s="146" t="s">
        <v>533</v>
      </c>
      <c r="E214" s="146" t="s">
        <v>534</v>
      </c>
      <c r="F214" s="146" t="s">
        <v>516</v>
      </c>
      <c r="G214" s="161" t="s">
        <v>105</v>
      </c>
      <c r="H214" s="146"/>
      <c r="I214" s="163"/>
    </row>
    <row r="215" spans="1:9" ht="14.25">
      <c r="A215" s="146">
        <v>169</v>
      </c>
      <c r="B215" s="146">
        <v>10</v>
      </c>
      <c r="C215" s="182">
        <v>60</v>
      </c>
      <c r="D215" s="146" t="s">
        <v>535</v>
      </c>
      <c r="E215" s="146" t="s">
        <v>536</v>
      </c>
      <c r="F215" s="146" t="s">
        <v>516</v>
      </c>
      <c r="G215" s="161" t="s">
        <v>105</v>
      </c>
      <c r="H215" s="146"/>
      <c r="I215" s="163"/>
    </row>
    <row r="216" spans="1:9" ht="14.25">
      <c r="A216" s="146">
        <v>170</v>
      </c>
      <c r="B216" s="146">
        <v>11</v>
      </c>
      <c r="C216" s="182">
        <v>63</v>
      </c>
      <c r="D216" s="146" t="s">
        <v>462</v>
      </c>
      <c r="E216" s="146" t="s">
        <v>537</v>
      </c>
      <c r="F216" s="146" t="s">
        <v>516</v>
      </c>
      <c r="G216" s="161" t="s">
        <v>105</v>
      </c>
      <c r="H216" s="146"/>
      <c r="I216" s="163"/>
    </row>
    <row r="217" spans="1:9" ht="14.25">
      <c r="A217" s="146">
        <v>171</v>
      </c>
      <c r="B217" s="146">
        <v>12</v>
      </c>
      <c r="C217" s="182">
        <v>66</v>
      </c>
      <c r="D217" s="146" t="s">
        <v>538</v>
      </c>
      <c r="E217" s="146" t="s">
        <v>539</v>
      </c>
      <c r="F217" s="146" t="s">
        <v>516</v>
      </c>
      <c r="G217" s="146" t="s">
        <v>105</v>
      </c>
      <c r="H217" s="146"/>
      <c r="I217" s="163"/>
    </row>
    <row r="218" spans="1:9" ht="14.25">
      <c r="A218" s="146">
        <v>172</v>
      </c>
      <c r="B218" s="146">
        <v>13</v>
      </c>
      <c r="C218" s="182">
        <v>70</v>
      </c>
      <c r="D218" s="146" t="s">
        <v>540</v>
      </c>
      <c r="E218" s="146" t="s">
        <v>541</v>
      </c>
      <c r="F218" s="146" t="s">
        <v>516</v>
      </c>
      <c r="G218" s="146" t="s">
        <v>105</v>
      </c>
      <c r="H218" s="146"/>
      <c r="I218" s="163"/>
    </row>
    <row r="219" spans="1:9" ht="14.25">
      <c r="A219" s="146">
        <v>173</v>
      </c>
      <c r="B219" s="146">
        <v>14</v>
      </c>
      <c r="C219" s="182">
        <v>80</v>
      </c>
      <c r="D219" s="146" t="s">
        <v>542</v>
      </c>
      <c r="E219" s="146" t="s">
        <v>543</v>
      </c>
      <c r="F219" s="146" t="s">
        <v>516</v>
      </c>
      <c r="G219" s="146" t="s">
        <v>105</v>
      </c>
      <c r="H219" s="146"/>
      <c r="I219" s="163"/>
    </row>
    <row r="220" spans="1:9" ht="14.25">
      <c r="A220" s="146">
        <v>174</v>
      </c>
      <c r="B220" s="146">
        <v>15</v>
      </c>
      <c r="C220" s="182">
        <v>90</v>
      </c>
      <c r="D220" s="146" t="s">
        <v>544</v>
      </c>
      <c r="E220" s="146" t="s">
        <v>545</v>
      </c>
      <c r="F220" s="146" t="s">
        <v>516</v>
      </c>
      <c r="G220" s="146" t="s">
        <v>105</v>
      </c>
      <c r="H220" s="146"/>
      <c r="I220" s="163"/>
    </row>
    <row r="221" spans="1:9" ht="14.25">
      <c r="A221" s="146"/>
      <c r="B221" s="146"/>
      <c r="C221" s="146"/>
      <c r="D221" s="146" t="s">
        <v>546</v>
      </c>
      <c r="E221" s="146"/>
      <c r="F221" s="146"/>
      <c r="G221" s="146"/>
      <c r="H221" s="146"/>
      <c r="I221" s="163"/>
    </row>
    <row r="222" spans="1:9" ht="14.25">
      <c r="A222" s="146">
        <v>175</v>
      </c>
      <c r="B222" s="146">
        <v>16</v>
      </c>
      <c r="C222" s="146">
        <v>48</v>
      </c>
      <c r="D222" s="146" t="s">
        <v>547</v>
      </c>
      <c r="E222" s="146" t="s">
        <v>548</v>
      </c>
      <c r="F222" s="146" t="s">
        <v>516</v>
      </c>
      <c r="G222" s="146" t="s">
        <v>13</v>
      </c>
      <c r="H222" s="146"/>
      <c r="I222" s="163"/>
    </row>
    <row r="223" spans="1:9" ht="14.25">
      <c r="A223" s="146"/>
      <c r="B223" s="146"/>
      <c r="C223" s="146"/>
      <c r="D223" s="146"/>
      <c r="E223" s="146"/>
      <c r="F223" s="146"/>
      <c r="G223" s="146"/>
      <c r="H223" s="146"/>
      <c r="I223" s="163"/>
    </row>
    <row r="224" spans="1:9" ht="15">
      <c r="A224" s="146"/>
      <c r="B224" s="146"/>
      <c r="C224" s="146"/>
      <c r="D224" s="147" t="s">
        <v>549</v>
      </c>
      <c r="E224" s="146"/>
      <c r="F224" s="146"/>
      <c r="G224" s="146"/>
      <c r="H224" s="146"/>
      <c r="I224" s="163"/>
    </row>
    <row r="225" spans="1:9" ht="14.25">
      <c r="A225" s="146">
        <v>176</v>
      </c>
      <c r="B225" s="146">
        <v>1</v>
      </c>
      <c r="C225" s="153" t="s">
        <v>147</v>
      </c>
      <c r="D225" s="153" t="s">
        <v>550</v>
      </c>
      <c r="E225" s="153" t="s">
        <v>551</v>
      </c>
      <c r="F225" s="146" t="s">
        <v>552</v>
      </c>
      <c r="G225" s="161" t="s">
        <v>105</v>
      </c>
      <c r="H225" s="146"/>
      <c r="I225" s="163"/>
    </row>
    <row r="226" spans="1:9" ht="14.25">
      <c r="A226" s="146">
        <v>177</v>
      </c>
      <c r="B226" s="146">
        <v>2</v>
      </c>
      <c r="C226" s="153" t="s">
        <v>150</v>
      </c>
      <c r="D226" s="153" t="s">
        <v>553</v>
      </c>
      <c r="E226" s="153" t="s">
        <v>554</v>
      </c>
      <c r="F226" s="146" t="s">
        <v>552</v>
      </c>
      <c r="G226" s="161" t="s">
        <v>105</v>
      </c>
      <c r="H226" s="146"/>
      <c r="I226" s="163"/>
    </row>
    <row r="227" spans="1:9" ht="14.25">
      <c r="A227" s="146">
        <v>178</v>
      </c>
      <c r="B227" s="146">
        <v>3</v>
      </c>
      <c r="C227" s="153" t="s">
        <v>156</v>
      </c>
      <c r="D227" s="153" t="s">
        <v>453</v>
      </c>
      <c r="E227" s="153" t="s">
        <v>555</v>
      </c>
      <c r="F227" s="146" t="s">
        <v>552</v>
      </c>
      <c r="G227" s="161" t="s">
        <v>105</v>
      </c>
      <c r="H227" s="146"/>
      <c r="I227" s="163"/>
    </row>
    <row r="228" spans="1:9" ht="14.25">
      <c r="A228" s="146">
        <v>179</v>
      </c>
      <c r="B228" s="146">
        <v>4</v>
      </c>
      <c r="C228" s="153" t="s">
        <v>258</v>
      </c>
      <c r="D228" s="153" t="s">
        <v>556</v>
      </c>
      <c r="E228" s="153" t="s">
        <v>557</v>
      </c>
      <c r="F228" s="146" t="s">
        <v>552</v>
      </c>
      <c r="G228" s="161" t="s">
        <v>105</v>
      </c>
      <c r="H228" s="146"/>
      <c r="I228" s="163"/>
    </row>
    <row r="229" spans="1:9" ht="14.25">
      <c r="A229" s="146">
        <v>180</v>
      </c>
      <c r="B229" s="146">
        <v>5</v>
      </c>
      <c r="C229" s="153" t="s">
        <v>159</v>
      </c>
      <c r="D229" s="153" t="s">
        <v>558</v>
      </c>
      <c r="E229" s="153" t="s">
        <v>559</v>
      </c>
      <c r="F229" s="146" t="s">
        <v>552</v>
      </c>
      <c r="G229" s="161" t="s">
        <v>105</v>
      </c>
      <c r="H229" s="146"/>
      <c r="I229" s="163"/>
    </row>
    <row r="230" spans="1:9" ht="14.25">
      <c r="A230" s="146">
        <v>181</v>
      </c>
      <c r="B230" s="146">
        <v>6</v>
      </c>
      <c r="C230" s="165" t="s">
        <v>162</v>
      </c>
      <c r="D230" s="153" t="s">
        <v>560</v>
      </c>
      <c r="E230" s="153" t="s">
        <v>561</v>
      </c>
      <c r="F230" s="146" t="s">
        <v>552</v>
      </c>
      <c r="G230" s="161" t="s">
        <v>105</v>
      </c>
      <c r="H230" s="146"/>
      <c r="I230" s="163"/>
    </row>
    <row r="231" spans="1:9" ht="14.25">
      <c r="A231" s="146">
        <v>182</v>
      </c>
      <c r="B231" s="146">
        <v>7</v>
      </c>
      <c r="C231" s="153" t="s">
        <v>165</v>
      </c>
      <c r="D231" s="153" t="s">
        <v>562</v>
      </c>
      <c r="E231" s="153" t="s">
        <v>563</v>
      </c>
      <c r="F231" s="146" t="s">
        <v>552</v>
      </c>
      <c r="G231" s="161" t="s">
        <v>105</v>
      </c>
      <c r="H231" s="146"/>
      <c r="I231" s="163"/>
    </row>
    <row r="232" spans="1:9" ht="14.25">
      <c r="A232" s="146">
        <v>183</v>
      </c>
      <c r="B232" s="146">
        <v>8</v>
      </c>
      <c r="C232" s="153" t="s">
        <v>167</v>
      </c>
      <c r="D232" s="153" t="s">
        <v>564</v>
      </c>
      <c r="E232" s="153" t="s">
        <v>565</v>
      </c>
      <c r="F232" s="146" t="s">
        <v>552</v>
      </c>
      <c r="G232" s="161" t="s">
        <v>105</v>
      </c>
      <c r="H232" s="146"/>
      <c r="I232" s="163"/>
    </row>
    <row r="233" spans="1:9" ht="14.25">
      <c r="A233" s="146">
        <v>184</v>
      </c>
      <c r="B233" s="146">
        <v>9</v>
      </c>
      <c r="C233" s="153" t="s">
        <v>170</v>
      </c>
      <c r="D233" s="153" t="s">
        <v>451</v>
      </c>
      <c r="E233" s="153" t="s">
        <v>566</v>
      </c>
      <c r="F233" s="146" t="s">
        <v>552</v>
      </c>
      <c r="G233" s="161" t="s">
        <v>105</v>
      </c>
      <c r="H233" s="146"/>
      <c r="I233" s="163"/>
    </row>
    <row r="234" spans="1:9" ht="14.25">
      <c r="A234" s="146">
        <v>185</v>
      </c>
      <c r="B234" s="146">
        <v>10</v>
      </c>
      <c r="C234" s="153" t="s">
        <v>173</v>
      </c>
      <c r="D234" s="153" t="s">
        <v>567</v>
      </c>
      <c r="E234" s="153" t="s">
        <v>568</v>
      </c>
      <c r="F234" s="146" t="s">
        <v>552</v>
      </c>
      <c r="G234" s="161" t="s">
        <v>105</v>
      </c>
      <c r="H234" s="146"/>
      <c r="I234" s="163"/>
    </row>
    <row r="235" spans="1:9" ht="14.25">
      <c r="A235" s="146">
        <v>186</v>
      </c>
      <c r="B235" s="146">
        <v>11</v>
      </c>
      <c r="C235" s="153" t="s">
        <v>175</v>
      </c>
      <c r="D235" s="153" t="s">
        <v>569</v>
      </c>
      <c r="E235" s="153" t="s">
        <v>570</v>
      </c>
      <c r="F235" s="146" t="s">
        <v>552</v>
      </c>
      <c r="G235" s="161" t="s">
        <v>105</v>
      </c>
      <c r="H235" s="146"/>
      <c r="I235" s="163"/>
    </row>
    <row r="236" spans="1:9" ht="14.25">
      <c r="A236" s="146">
        <v>187</v>
      </c>
      <c r="B236" s="146">
        <v>12</v>
      </c>
      <c r="C236" s="153" t="s">
        <v>178</v>
      </c>
      <c r="D236" s="153" t="s">
        <v>571</v>
      </c>
      <c r="E236" s="153" t="s">
        <v>572</v>
      </c>
      <c r="F236" s="146" t="s">
        <v>552</v>
      </c>
      <c r="G236" s="146" t="s">
        <v>105</v>
      </c>
      <c r="H236" s="146"/>
      <c r="I236" s="163"/>
    </row>
    <row r="237" spans="1:9" ht="14.25">
      <c r="A237" s="146">
        <v>188</v>
      </c>
      <c r="B237" s="146">
        <v>13</v>
      </c>
      <c r="C237" s="153" t="s">
        <v>181</v>
      </c>
      <c r="D237" s="153" t="s">
        <v>573</v>
      </c>
      <c r="E237" s="153" t="s">
        <v>574</v>
      </c>
      <c r="F237" s="146" t="s">
        <v>552</v>
      </c>
      <c r="G237" s="146" t="s">
        <v>105</v>
      </c>
      <c r="H237" s="146"/>
      <c r="I237" s="163"/>
    </row>
    <row r="238" spans="1:9" ht="14.25">
      <c r="A238" s="146">
        <v>189</v>
      </c>
      <c r="B238" s="146">
        <v>14</v>
      </c>
      <c r="C238" s="165" t="s">
        <v>575</v>
      </c>
      <c r="D238" s="153" t="s">
        <v>576</v>
      </c>
      <c r="E238" s="153" t="s">
        <v>577</v>
      </c>
      <c r="F238" s="146" t="s">
        <v>552</v>
      </c>
      <c r="G238" s="146" t="s">
        <v>105</v>
      </c>
      <c r="H238" s="146"/>
      <c r="I238" s="163"/>
    </row>
    <row r="239" spans="1:9" ht="14.25">
      <c r="A239" s="146">
        <v>200</v>
      </c>
      <c r="B239" s="146">
        <v>15</v>
      </c>
      <c r="C239" s="153" t="s">
        <v>183</v>
      </c>
      <c r="D239" s="153" t="s">
        <v>578</v>
      </c>
      <c r="E239" s="153" t="s">
        <v>579</v>
      </c>
      <c r="F239" s="146" t="s">
        <v>552</v>
      </c>
      <c r="G239" s="146" t="s">
        <v>105</v>
      </c>
      <c r="H239" s="146"/>
      <c r="I239" s="163"/>
    </row>
    <row r="240" spans="1:9" ht="14.25">
      <c r="A240" s="146">
        <v>201</v>
      </c>
      <c r="B240" s="146">
        <v>16</v>
      </c>
      <c r="C240" s="153" t="s">
        <v>186</v>
      </c>
      <c r="D240" s="153" t="s">
        <v>580</v>
      </c>
      <c r="E240" s="153" t="s">
        <v>581</v>
      </c>
      <c r="F240" s="146" t="s">
        <v>552</v>
      </c>
      <c r="G240" s="146" t="s">
        <v>105</v>
      </c>
      <c r="H240" s="146"/>
      <c r="I240" s="163"/>
    </row>
    <row r="241" spans="1:9" ht="14.25">
      <c r="A241" s="146"/>
      <c r="B241" s="146"/>
      <c r="C241" s="146"/>
      <c r="D241" s="156" t="s">
        <v>582</v>
      </c>
      <c r="E241" s="146"/>
      <c r="F241" s="146"/>
      <c r="G241" s="146"/>
      <c r="H241" s="146"/>
      <c r="I241" s="163"/>
    </row>
    <row r="242" spans="1:9" ht="14.25">
      <c r="A242" s="146">
        <v>202</v>
      </c>
      <c r="B242" s="146">
        <v>17</v>
      </c>
      <c r="C242" s="153" t="s">
        <v>583</v>
      </c>
      <c r="D242" s="153" t="s">
        <v>584</v>
      </c>
      <c r="E242" s="153" t="s">
        <v>585</v>
      </c>
      <c r="F242" s="146" t="s">
        <v>552</v>
      </c>
      <c r="G242" s="146" t="s">
        <v>13</v>
      </c>
      <c r="H242" s="146"/>
      <c r="I242" s="163"/>
    </row>
    <row r="243" spans="1:9" ht="14.25">
      <c r="A243" s="146">
        <v>203</v>
      </c>
      <c r="B243" s="146">
        <v>18</v>
      </c>
      <c r="C243" s="153" t="s">
        <v>586</v>
      </c>
      <c r="D243" s="153" t="s">
        <v>587</v>
      </c>
      <c r="E243" s="153" t="s">
        <v>588</v>
      </c>
      <c r="F243" s="146" t="s">
        <v>552</v>
      </c>
      <c r="G243" s="146" t="s">
        <v>13</v>
      </c>
      <c r="H243" s="146"/>
      <c r="I243" s="163"/>
    </row>
    <row r="244" spans="1:9" ht="14.25">
      <c r="A244" s="146">
        <v>204</v>
      </c>
      <c r="B244" s="146">
        <v>19</v>
      </c>
      <c r="C244" s="153" t="s">
        <v>283</v>
      </c>
      <c r="D244" s="153" t="s">
        <v>589</v>
      </c>
      <c r="E244" s="153" t="s">
        <v>590</v>
      </c>
      <c r="F244" s="146" t="s">
        <v>552</v>
      </c>
      <c r="G244" s="146" t="s">
        <v>13</v>
      </c>
      <c r="H244" s="146"/>
      <c r="I244" s="163"/>
    </row>
    <row r="245" spans="1:9" ht="14.25">
      <c r="A245" s="146">
        <v>205</v>
      </c>
      <c r="B245" s="146">
        <v>20</v>
      </c>
      <c r="C245" s="153" t="s">
        <v>150</v>
      </c>
      <c r="D245" s="153" t="s">
        <v>591</v>
      </c>
      <c r="E245" s="153" t="s">
        <v>592</v>
      </c>
      <c r="F245" s="146" t="s">
        <v>552</v>
      </c>
      <c r="G245" s="146" t="s">
        <v>13</v>
      </c>
      <c r="H245" s="146"/>
      <c r="I245" s="163"/>
    </row>
    <row r="246" spans="1:9" ht="14.25">
      <c r="A246" s="146">
        <v>206</v>
      </c>
      <c r="B246" s="146">
        <v>21</v>
      </c>
      <c r="C246" s="153" t="s">
        <v>156</v>
      </c>
      <c r="D246" s="153" t="s">
        <v>593</v>
      </c>
      <c r="E246" s="153" t="s">
        <v>594</v>
      </c>
      <c r="F246" s="146" t="s">
        <v>552</v>
      </c>
      <c r="G246" s="146" t="s">
        <v>13</v>
      </c>
      <c r="H246" s="146"/>
      <c r="I246" s="163"/>
    </row>
    <row r="247" spans="1:9" ht="14.25">
      <c r="A247" s="146">
        <v>207</v>
      </c>
      <c r="B247" s="146">
        <v>22</v>
      </c>
      <c r="C247" s="153" t="s">
        <v>258</v>
      </c>
      <c r="D247" s="153" t="s">
        <v>595</v>
      </c>
      <c r="E247" s="153" t="s">
        <v>596</v>
      </c>
      <c r="F247" s="146" t="s">
        <v>552</v>
      </c>
      <c r="G247" s="146" t="s">
        <v>13</v>
      </c>
      <c r="H247" s="146"/>
      <c r="I247" s="163"/>
    </row>
    <row r="248" spans="1:9" ht="14.25">
      <c r="A248" s="146">
        <v>208</v>
      </c>
      <c r="B248" s="146">
        <v>23</v>
      </c>
      <c r="C248" s="153" t="s">
        <v>159</v>
      </c>
      <c r="D248" s="153" t="s">
        <v>597</v>
      </c>
      <c r="E248" s="153" t="s">
        <v>598</v>
      </c>
      <c r="F248" s="146" t="s">
        <v>552</v>
      </c>
      <c r="G248" s="146" t="s">
        <v>13</v>
      </c>
      <c r="H248" s="146"/>
      <c r="I248" s="163"/>
    </row>
    <row r="249" spans="1:9" ht="14.25">
      <c r="A249" s="146">
        <v>209</v>
      </c>
      <c r="B249" s="146">
        <v>24</v>
      </c>
      <c r="C249" s="153" t="s">
        <v>217</v>
      </c>
      <c r="D249" s="153" t="s">
        <v>599</v>
      </c>
      <c r="E249" s="153" t="s">
        <v>600</v>
      </c>
      <c r="F249" s="146" t="s">
        <v>552</v>
      </c>
      <c r="G249" s="146" t="s">
        <v>13</v>
      </c>
      <c r="H249" s="146"/>
      <c r="I249" s="163"/>
    </row>
    <row r="250" spans="1:9" ht="14.25">
      <c r="A250" s="146">
        <v>210</v>
      </c>
      <c r="B250" s="146">
        <v>25</v>
      </c>
      <c r="C250" s="153" t="s">
        <v>167</v>
      </c>
      <c r="D250" s="153" t="s">
        <v>587</v>
      </c>
      <c r="E250" s="153" t="s">
        <v>601</v>
      </c>
      <c r="F250" s="146" t="s">
        <v>552</v>
      </c>
      <c r="G250" s="146" t="s">
        <v>13</v>
      </c>
      <c r="H250" s="146"/>
      <c r="I250" s="163"/>
    </row>
    <row r="251" spans="1:9" ht="14.25">
      <c r="A251" s="146">
        <v>211</v>
      </c>
      <c r="B251" s="146">
        <v>26</v>
      </c>
      <c r="C251" s="153" t="s">
        <v>170</v>
      </c>
      <c r="D251" s="153" t="s">
        <v>602</v>
      </c>
      <c r="E251" s="153" t="s">
        <v>603</v>
      </c>
      <c r="F251" s="146" t="s">
        <v>552</v>
      </c>
      <c r="G251" s="146" t="s">
        <v>13</v>
      </c>
      <c r="H251" s="146"/>
      <c r="I251" s="163"/>
    </row>
    <row r="252" spans="1:9" ht="14.25">
      <c r="A252" s="146">
        <v>212</v>
      </c>
      <c r="B252" s="146">
        <v>27</v>
      </c>
      <c r="C252" s="153" t="s">
        <v>173</v>
      </c>
      <c r="D252" s="153" t="s">
        <v>604</v>
      </c>
      <c r="E252" s="153" t="s">
        <v>605</v>
      </c>
      <c r="F252" s="146" t="s">
        <v>552</v>
      </c>
      <c r="G252" s="146" t="s">
        <v>13</v>
      </c>
      <c r="H252" s="146"/>
      <c r="I252" s="163"/>
    </row>
    <row r="253" spans="1:9" ht="14.25">
      <c r="A253" s="146">
        <v>213</v>
      </c>
      <c r="B253" s="146">
        <v>28</v>
      </c>
      <c r="C253" s="153" t="s">
        <v>302</v>
      </c>
      <c r="D253" s="153" t="s">
        <v>584</v>
      </c>
      <c r="E253" s="153" t="s">
        <v>596</v>
      </c>
      <c r="F253" s="146" t="s">
        <v>552</v>
      </c>
      <c r="G253" s="146" t="s">
        <v>13</v>
      </c>
      <c r="H253" s="146"/>
      <c r="I253" s="163"/>
    </row>
    <row r="254" spans="1:9" ht="14.25">
      <c r="A254" s="146">
        <v>214</v>
      </c>
      <c r="B254" s="146">
        <v>29</v>
      </c>
      <c r="C254" s="153" t="s">
        <v>181</v>
      </c>
      <c r="D254" s="153" t="s">
        <v>606</v>
      </c>
      <c r="E254" s="153" t="s">
        <v>607</v>
      </c>
      <c r="F254" s="146" t="s">
        <v>552</v>
      </c>
      <c r="G254" s="146" t="s">
        <v>13</v>
      </c>
      <c r="H254" s="146"/>
      <c r="I254" s="163"/>
    </row>
    <row r="255" spans="1:9" ht="14.25">
      <c r="A255" s="146"/>
      <c r="B255" s="146"/>
      <c r="C255" s="146"/>
      <c r="D255" s="146"/>
      <c r="E255" s="146"/>
      <c r="F255" s="146"/>
      <c r="G255" s="146"/>
      <c r="H255" s="146"/>
      <c r="I255" s="163"/>
    </row>
    <row r="256" spans="1:9" ht="15">
      <c r="A256" s="146"/>
      <c r="B256" s="146"/>
      <c r="C256" s="146"/>
      <c r="D256" s="147" t="s">
        <v>608</v>
      </c>
      <c r="E256" s="146"/>
      <c r="F256" s="146"/>
      <c r="G256" s="146"/>
      <c r="H256" s="146"/>
      <c r="I256" s="163"/>
    </row>
    <row r="257" spans="1:9" ht="14.25">
      <c r="A257" s="146">
        <v>215</v>
      </c>
      <c r="B257" s="146">
        <v>1</v>
      </c>
      <c r="C257" s="183" t="s">
        <v>609</v>
      </c>
      <c r="D257" s="183" t="s">
        <v>610</v>
      </c>
      <c r="E257" s="183" t="s">
        <v>611</v>
      </c>
      <c r="F257" s="183" t="s">
        <v>612</v>
      </c>
      <c r="G257" s="161" t="s">
        <v>105</v>
      </c>
      <c r="H257" s="183"/>
      <c r="I257" s="163"/>
    </row>
    <row r="258" spans="1:9" ht="14.25">
      <c r="A258" s="146">
        <v>216</v>
      </c>
      <c r="B258" s="151">
        <v>2</v>
      </c>
      <c r="C258" s="184" t="s">
        <v>613</v>
      </c>
      <c r="D258" s="184" t="s">
        <v>614</v>
      </c>
      <c r="E258" s="184" t="s">
        <v>615</v>
      </c>
      <c r="F258" s="185" t="s">
        <v>612</v>
      </c>
      <c r="G258" s="186" t="s">
        <v>105</v>
      </c>
      <c r="I258" s="187"/>
    </row>
    <row r="259" spans="1:9" ht="14.25">
      <c r="A259" s="146"/>
      <c r="B259" s="146"/>
      <c r="C259" s="146"/>
      <c r="D259" s="146"/>
      <c r="E259" s="146"/>
      <c r="F259" s="146"/>
      <c r="G259" s="146"/>
      <c r="H259" s="146"/>
      <c r="I259" s="163"/>
    </row>
    <row r="260" spans="1:9" ht="15.75">
      <c r="A260" s="146"/>
      <c r="B260" s="146"/>
      <c r="C260" s="188"/>
      <c r="D260" s="147" t="s">
        <v>616</v>
      </c>
      <c r="E260" s="146"/>
      <c r="F260" s="146"/>
      <c r="G260" s="146"/>
      <c r="H260" s="146"/>
      <c r="I260" s="163"/>
    </row>
    <row r="261" spans="1:9" ht="14.25">
      <c r="A261" s="146">
        <v>217</v>
      </c>
      <c r="B261" s="146">
        <v>1</v>
      </c>
      <c r="C261" s="182">
        <v>48</v>
      </c>
      <c r="D261" s="146" t="s">
        <v>617</v>
      </c>
      <c r="E261" s="146" t="s">
        <v>618</v>
      </c>
      <c r="F261" s="146" t="s">
        <v>619</v>
      </c>
      <c r="G261" s="146" t="s">
        <v>105</v>
      </c>
      <c r="H261" s="146"/>
      <c r="I261" s="163"/>
    </row>
    <row r="262" spans="1:9" ht="14.25">
      <c r="A262" s="146">
        <v>218</v>
      </c>
      <c r="B262" s="146">
        <v>2</v>
      </c>
      <c r="C262" s="146">
        <v>57</v>
      </c>
      <c r="D262" s="146" t="s">
        <v>620</v>
      </c>
      <c r="E262" s="146" t="s">
        <v>621</v>
      </c>
      <c r="F262" s="146" t="s">
        <v>619</v>
      </c>
      <c r="G262" s="146" t="s">
        <v>105</v>
      </c>
      <c r="H262" s="146"/>
      <c r="I262" s="163"/>
    </row>
    <row r="263" spans="1:9" ht="15">
      <c r="A263" s="146"/>
      <c r="B263" s="146"/>
      <c r="C263" s="146"/>
      <c r="D263" s="188"/>
      <c r="E263" s="146"/>
      <c r="F263" s="146"/>
      <c r="G263" s="146"/>
      <c r="H263" s="146"/>
      <c r="I263" s="163"/>
    </row>
    <row r="264" spans="1:9" ht="15">
      <c r="A264" s="146"/>
      <c r="B264" s="146"/>
      <c r="C264" s="146"/>
      <c r="D264" s="147" t="s">
        <v>622</v>
      </c>
      <c r="E264" s="146"/>
      <c r="F264" s="146"/>
      <c r="G264" s="146"/>
      <c r="H264" s="146"/>
      <c r="I264" s="163"/>
    </row>
    <row r="265" spans="1:9" ht="14.25">
      <c r="A265" s="146">
        <v>219</v>
      </c>
      <c r="B265" s="146">
        <v>1</v>
      </c>
      <c r="C265" s="153" t="s">
        <v>147</v>
      </c>
      <c r="D265" s="146" t="s">
        <v>623</v>
      </c>
      <c r="E265" s="146" t="s">
        <v>624</v>
      </c>
      <c r="F265" s="146" t="s">
        <v>625</v>
      </c>
      <c r="G265" s="146" t="s">
        <v>105</v>
      </c>
      <c r="H265" s="146"/>
      <c r="I265" s="163"/>
    </row>
    <row r="266" spans="1:9" ht="14.25">
      <c r="A266" s="146">
        <v>220</v>
      </c>
      <c r="B266" s="146">
        <v>2</v>
      </c>
      <c r="C266" s="153" t="s">
        <v>150</v>
      </c>
      <c r="D266" s="146" t="s">
        <v>626</v>
      </c>
      <c r="E266" s="146" t="s">
        <v>627</v>
      </c>
      <c r="F266" s="146" t="s">
        <v>625</v>
      </c>
      <c r="G266" s="161" t="s">
        <v>105</v>
      </c>
      <c r="H266" s="146"/>
      <c r="I266" s="163"/>
    </row>
    <row r="267" spans="1:9" ht="14.25">
      <c r="A267" s="146">
        <v>221</v>
      </c>
      <c r="B267" s="146">
        <v>3</v>
      </c>
      <c r="C267" s="153" t="s">
        <v>156</v>
      </c>
      <c r="D267" s="146" t="s">
        <v>628</v>
      </c>
      <c r="E267" s="146" t="s">
        <v>629</v>
      </c>
      <c r="F267" s="146" t="s">
        <v>625</v>
      </c>
      <c r="G267" s="161" t="s">
        <v>105</v>
      </c>
      <c r="H267" s="146"/>
      <c r="I267" s="163"/>
    </row>
    <row r="268" spans="1:9" ht="14.25">
      <c r="A268" s="146">
        <v>222</v>
      </c>
      <c r="B268" s="146">
        <v>4</v>
      </c>
      <c r="C268" s="153" t="s">
        <v>258</v>
      </c>
      <c r="D268" s="146" t="s">
        <v>630</v>
      </c>
      <c r="E268" s="146" t="s">
        <v>631</v>
      </c>
      <c r="F268" s="146" t="s">
        <v>625</v>
      </c>
      <c r="G268" s="161" t="s">
        <v>105</v>
      </c>
      <c r="H268" s="146"/>
      <c r="I268" s="163"/>
    </row>
    <row r="269" spans="1:9" ht="14.25">
      <c r="A269" s="146">
        <v>223</v>
      </c>
      <c r="B269" s="146">
        <v>5</v>
      </c>
      <c r="C269" s="153" t="s">
        <v>159</v>
      </c>
      <c r="D269" s="146" t="s">
        <v>632</v>
      </c>
      <c r="E269" s="146" t="s">
        <v>633</v>
      </c>
      <c r="F269" s="146" t="s">
        <v>625</v>
      </c>
      <c r="G269" s="161" t="s">
        <v>105</v>
      </c>
      <c r="H269" s="146"/>
      <c r="I269" s="163"/>
    </row>
    <row r="270" spans="1:9" ht="14.25">
      <c r="A270" s="146">
        <v>224</v>
      </c>
      <c r="B270" s="146">
        <v>6</v>
      </c>
      <c r="C270" s="153" t="s">
        <v>162</v>
      </c>
      <c r="D270" s="146" t="s">
        <v>634</v>
      </c>
      <c r="E270" s="146" t="s">
        <v>635</v>
      </c>
      <c r="F270" s="146" t="s">
        <v>625</v>
      </c>
      <c r="G270" s="161" t="s">
        <v>105</v>
      </c>
      <c r="H270" s="146"/>
      <c r="I270" s="163"/>
    </row>
    <row r="271" spans="1:9" ht="14.25">
      <c r="A271" s="146">
        <v>225</v>
      </c>
      <c r="B271" s="146">
        <v>7</v>
      </c>
      <c r="C271" s="153" t="s">
        <v>165</v>
      </c>
      <c r="D271" s="146" t="s">
        <v>208</v>
      </c>
      <c r="E271" s="146" t="s">
        <v>636</v>
      </c>
      <c r="F271" s="146" t="s">
        <v>625</v>
      </c>
      <c r="G271" s="161" t="s">
        <v>105</v>
      </c>
      <c r="H271" s="146"/>
      <c r="I271" s="163"/>
    </row>
    <row r="272" spans="1:9" ht="14.25">
      <c r="A272" s="146">
        <v>226</v>
      </c>
      <c r="B272" s="146">
        <v>8</v>
      </c>
      <c r="C272" s="153" t="s">
        <v>167</v>
      </c>
      <c r="D272" s="146" t="s">
        <v>637</v>
      </c>
      <c r="E272" s="146" t="s">
        <v>638</v>
      </c>
      <c r="F272" s="146" t="s">
        <v>625</v>
      </c>
      <c r="G272" s="161" t="s">
        <v>105</v>
      </c>
      <c r="H272" s="146"/>
      <c r="I272" s="163"/>
    </row>
    <row r="273" spans="1:9" ht="14.25">
      <c r="A273" s="146">
        <v>227</v>
      </c>
      <c r="B273" s="146">
        <v>9</v>
      </c>
      <c r="C273" s="153" t="s">
        <v>170</v>
      </c>
      <c r="D273" s="146" t="s">
        <v>639</v>
      </c>
      <c r="E273" s="146" t="s">
        <v>640</v>
      </c>
      <c r="F273" s="146" t="s">
        <v>625</v>
      </c>
      <c r="G273" s="146" t="s">
        <v>105</v>
      </c>
      <c r="H273" s="146"/>
      <c r="I273" s="163"/>
    </row>
    <row r="274" spans="1:9" ht="14.25">
      <c r="A274" s="146">
        <v>228</v>
      </c>
      <c r="B274" s="146">
        <v>10</v>
      </c>
      <c r="C274" s="153" t="s">
        <v>173</v>
      </c>
      <c r="D274" s="146" t="s">
        <v>641</v>
      </c>
      <c r="E274" s="146" t="s">
        <v>642</v>
      </c>
      <c r="F274" s="146" t="s">
        <v>625</v>
      </c>
      <c r="G274" s="146" t="s">
        <v>105</v>
      </c>
      <c r="H274" s="146"/>
      <c r="I274" s="163"/>
    </row>
    <row r="275" spans="1:9" ht="14.25">
      <c r="A275" s="146">
        <v>229</v>
      </c>
      <c r="B275" s="146">
        <v>11</v>
      </c>
      <c r="C275" s="153" t="s">
        <v>175</v>
      </c>
      <c r="D275" s="146" t="s">
        <v>643</v>
      </c>
      <c r="E275" s="146" t="s">
        <v>644</v>
      </c>
      <c r="F275" s="146" t="s">
        <v>625</v>
      </c>
      <c r="G275" s="146" t="s">
        <v>105</v>
      </c>
      <c r="H275" s="146"/>
      <c r="I275" s="163"/>
    </row>
    <row r="276" spans="1:9" ht="14.25">
      <c r="A276" s="146">
        <v>230</v>
      </c>
      <c r="B276" s="146">
        <v>12</v>
      </c>
      <c r="C276" s="153" t="s">
        <v>178</v>
      </c>
      <c r="D276" s="146" t="s">
        <v>645</v>
      </c>
      <c r="E276" s="146" t="s">
        <v>646</v>
      </c>
      <c r="F276" s="146" t="s">
        <v>625</v>
      </c>
      <c r="G276" s="146" t="s">
        <v>105</v>
      </c>
      <c r="H276" s="146"/>
      <c r="I276" s="163"/>
    </row>
    <row r="277" spans="1:9" ht="14.25">
      <c r="A277" s="146">
        <v>231</v>
      </c>
      <c r="B277" s="146">
        <v>13</v>
      </c>
      <c r="C277" s="153" t="s">
        <v>575</v>
      </c>
      <c r="D277" s="146" t="s">
        <v>637</v>
      </c>
      <c r="E277" s="146" t="s">
        <v>647</v>
      </c>
      <c r="F277" s="146" t="s">
        <v>625</v>
      </c>
      <c r="G277" s="146" t="s">
        <v>105</v>
      </c>
      <c r="H277" s="146"/>
      <c r="I277" s="163"/>
    </row>
    <row r="278" spans="1:9" ht="14.25">
      <c r="A278" s="146">
        <v>232</v>
      </c>
      <c r="B278" s="146">
        <v>14</v>
      </c>
      <c r="C278" s="153" t="s">
        <v>183</v>
      </c>
      <c r="D278" s="146" t="s">
        <v>648</v>
      </c>
      <c r="E278" s="146" t="s">
        <v>649</v>
      </c>
      <c r="F278" s="146" t="s">
        <v>625</v>
      </c>
      <c r="G278" s="146" t="s">
        <v>105</v>
      </c>
      <c r="H278" s="146"/>
      <c r="I278" s="163"/>
    </row>
    <row r="279" spans="1:9" ht="15">
      <c r="A279" s="146"/>
      <c r="B279" s="146"/>
      <c r="C279" s="146"/>
      <c r="D279" s="147" t="s">
        <v>650</v>
      </c>
      <c r="E279" s="146"/>
      <c r="F279" s="146"/>
      <c r="G279" s="146"/>
      <c r="H279" s="146"/>
      <c r="I279" s="163"/>
    </row>
    <row r="280" spans="1:9" ht="14.25">
      <c r="A280" s="146">
        <v>233</v>
      </c>
      <c r="B280" s="146">
        <v>15</v>
      </c>
      <c r="C280" s="153" t="s">
        <v>258</v>
      </c>
      <c r="D280" s="146" t="s">
        <v>651</v>
      </c>
      <c r="E280" s="146" t="s">
        <v>652</v>
      </c>
      <c r="F280" s="146" t="s">
        <v>625</v>
      </c>
      <c r="G280" s="146" t="s">
        <v>13</v>
      </c>
      <c r="H280" s="146"/>
      <c r="I280" s="163"/>
    </row>
    <row r="281" spans="1:9" ht="14.25">
      <c r="A281" s="146">
        <v>234</v>
      </c>
      <c r="B281" s="146">
        <v>16</v>
      </c>
      <c r="C281" s="153" t="s">
        <v>159</v>
      </c>
      <c r="D281" s="146" t="s">
        <v>653</v>
      </c>
      <c r="E281" s="146" t="s">
        <v>654</v>
      </c>
      <c r="F281" s="146" t="s">
        <v>625</v>
      </c>
      <c r="G281" s="146" t="s">
        <v>13</v>
      </c>
      <c r="H281" s="146"/>
      <c r="I281" s="163"/>
    </row>
    <row r="282" spans="1:9" ht="14.25">
      <c r="A282" s="146">
        <v>235</v>
      </c>
      <c r="B282" s="146">
        <v>17</v>
      </c>
      <c r="C282" s="153" t="s">
        <v>217</v>
      </c>
      <c r="D282" s="146" t="s">
        <v>655</v>
      </c>
      <c r="E282" s="146" t="s">
        <v>656</v>
      </c>
      <c r="F282" s="146" t="s">
        <v>625</v>
      </c>
      <c r="G282" s="146" t="s">
        <v>13</v>
      </c>
      <c r="H282" s="146"/>
      <c r="I282" s="163"/>
    </row>
    <row r="283" spans="1:9" ht="14.25">
      <c r="A283" s="146">
        <v>236</v>
      </c>
      <c r="B283" s="146">
        <v>18</v>
      </c>
      <c r="C283" s="153" t="s">
        <v>167</v>
      </c>
      <c r="D283" s="146" t="s">
        <v>657</v>
      </c>
      <c r="E283" s="146" t="s">
        <v>658</v>
      </c>
      <c r="F283" s="146" t="s">
        <v>625</v>
      </c>
      <c r="G283" s="146" t="s">
        <v>13</v>
      </c>
      <c r="H283" s="146"/>
      <c r="I283" s="163"/>
    </row>
    <row r="284" spans="1:9" ht="14.25">
      <c r="A284" s="146">
        <v>237</v>
      </c>
      <c r="B284" s="146">
        <v>19</v>
      </c>
      <c r="C284" s="153" t="s">
        <v>173</v>
      </c>
      <c r="D284" s="146" t="s">
        <v>659</v>
      </c>
      <c r="E284" s="146" t="s">
        <v>660</v>
      </c>
      <c r="F284" s="146" t="s">
        <v>625</v>
      </c>
      <c r="G284" s="146" t="s">
        <v>13</v>
      </c>
      <c r="H284" s="146"/>
      <c r="I284" s="163"/>
    </row>
    <row r="285" spans="1:9" ht="14.25">
      <c r="A285" s="146"/>
      <c r="B285" s="146"/>
      <c r="C285" s="146"/>
      <c r="D285" s="146"/>
      <c r="E285" s="146"/>
      <c r="F285" s="146"/>
      <c r="G285" s="146"/>
      <c r="H285" s="146"/>
      <c r="I285" s="163"/>
    </row>
    <row r="286" spans="1:9" ht="15">
      <c r="A286" s="146"/>
      <c r="B286" s="146"/>
      <c r="C286" s="146"/>
      <c r="D286" s="147" t="s">
        <v>661</v>
      </c>
      <c r="E286" s="146"/>
      <c r="F286" s="146"/>
      <c r="G286" s="146"/>
      <c r="H286" s="146"/>
      <c r="I286" s="163"/>
    </row>
    <row r="287" spans="1:9" ht="14.25">
      <c r="A287" s="146">
        <v>238</v>
      </c>
      <c r="B287" s="146">
        <v>1</v>
      </c>
      <c r="C287" s="189" t="s">
        <v>21</v>
      </c>
      <c r="D287" s="190" t="s">
        <v>662</v>
      </c>
      <c r="E287" s="191" t="s">
        <v>663</v>
      </c>
      <c r="F287" s="146" t="s">
        <v>664</v>
      </c>
      <c r="G287" s="146" t="s">
        <v>105</v>
      </c>
      <c r="H287" s="190" t="s">
        <v>665</v>
      </c>
      <c r="I287" s="192" t="s">
        <v>666</v>
      </c>
    </row>
    <row r="288" spans="1:9" ht="14.25">
      <c r="A288" s="146">
        <v>239</v>
      </c>
      <c r="B288" s="146">
        <v>2</v>
      </c>
      <c r="C288" s="193">
        <v>42</v>
      </c>
      <c r="D288" s="190" t="s">
        <v>667</v>
      </c>
      <c r="E288" s="194" t="s">
        <v>668</v>
      </c>
      <c r="F288" s="146" t="s">
        <v>664</v>
      </c>
      <c r="G288" s="161" t="s">
        <v>105</v>
      </c>
      <c r="H288" s="190" t="s">
        <v>669</v>
      </c>
      <c r="I288" s="192" t="s">
        <v>670</v>
      </c>
    </row>
    <row r="289" spans="1:9" ht="14.25">
      <c r="A289" s="146">
        <v>240</v>
      </c>
      <c r="B289" s="146">
        <v>3</v>
      </c>
      <c r="C289" s="193">
        <v>44</v>
      </c>
      <c r="D289" s="190" t="s">
        <v>671</v>
      </c>
      <c r="E289" s="194" t="s">
        <v>672</v>
      </c>
      <c r="F289" s="146" t="s">
        <v>664</v>
      </c>
      <c r="G289" s="161" t="s">
        <v>105</v>
      </c>
      <c r="H289" s="190" t="s">
        <v>673</v>
      </c>
      <c r="I289" s="192" t="s">
        <v>674</v>
      </c>
    </row>
    <row r="290" spans="1:9" ht="14.25">
      <c r="A290" s="146">
        <v>241</v>
      </c>
      <c r="B290" s="146">
        <v>4</v>
      </c>
      <c r="C290" s="193">
        <v>46</v>
      </c>
      <c r="D290" s="190" t="s">
        <v>675</v>
      </c>
      <c r="E290" s="194" t="s">
        <v>676</v>
      </c>
      <c r="F290" s="146" t="s">
        <v>664</v>
      </c>
      <c r="G290" s="161" t="s">
        <v>105</v>
      </c>
      <c r="H290" s="190" t="s">
        <v>677</v>
      </c>
      <c r="I290" s="195" t="s">
        <v>678</v>
      </c>
    </row>
    <row r="291" spans="1:9" ht="14.25">
      <c r="A291" s="146">
        <v>242</v>
      </c>
      <c r="B291" s="146">
        <v>5</v>
      </c>
      <c r="C291" s="193">
        <v>48</v>
      </c>
      <c r="D291" s="190" t="s">
        <v>679</v>
      </c>
      <c r="E291" s="194" t="s">
        <v>680</v>
      </c>
      <c r="F291" s="146" t="s">
        <v>664</v>
      </c>
      <c r="G291" s="161" t="s">
        <v>105</v>
      </c>
      <c r="H291" s="190" t="s">
        <v>681</v>
      </c>
      <c r="I291" s="192" t="s">
        <v>682</v>
      </c>
    </row>
    <row r="292" spans="1:9" ht="14.25">
      <c r="A292" s="146">
        <v>243</v>
      </c>
      <c r="B292" s="146">
        <v>6</v>
      </c>
      <c r="C292" s="193">
        <v>52</v>
      </c>
      <c r="D292" s="190" t="s">
        <v>683</v>
      </c>
      <c r="E292" s="194" t="s">
        <v>684</v>
      </c>
      <c r="F292" s="146" t="s">
        <v>664</v>
      </c>
      <c r="G292" s="161" t="s">
        <v>105</v>
      </c>
      <c r="H292" s="190" t="s">
        <v>685</v>
      </c>
      <c r="I292" s="192" t="s">
        <v>686</v>
      </c>
    </row>
    <row r="293" spans="1:9" ht="14.25">
      <c r="A293" s="146">
        <v>244</v>
      </c>
      <c r="B293" s="146">
        <v>7</v>
      </c>
      <c r="C293" s="193">
        <v>54</v>
      </c>
      <c r="D293" s="190" t="s">
        <v>687</v>
      </c>
      <c r="E293" s="194" t="s">
        <v>688</v>
      </c>
      <c r="F293" s="146" t="s">
        <v>664</v>
      </c>
      <c r="G293" s="161" t="s">
        <v>105</v>
      </c>
      <c r="H293" s="190" t="s">
        <v>689</v>
      </c>
      <c r="I293" s="192" t="s">
        <v>690</v>
      </c>
    </row>
    <row r="294" spans="1:9" ht="14.25">
      <c r="A294" s="146">
        <v>245</v>
      </c>
      <c r="B294" s="146">
        <v>8</v>
      </c>
      <c r="C294" s="193">
        <v>57</v>
      </c>
      <c r="D294" s="196" t="s">
        <v>691</v>
      </c>
      <c r="E294" s="197" t="s">
        <v>692</v>
      </c>
      <c r="F294" s="146" t="s">
        <v>664</v>
      </c>
      <c r="G294" s="161" t="s">
        <v>105</v>
      </c>
      <c r="H294" s="146"/>
      <c r="I294" s="163"/>
    </row>
    <row r="295" spans="1:9" ht="14.25">
      <c r="A295" s="146">
        <v>246</v>
      </c>
      <c r="B295" s="146">
        <v>9</v>
      </c>
      <c r="C295" s="193">
        <v>60</v>
      </c>
      <c r="D295" s="190" t="s">
        <v>693</v>
      </c>
      <c r="E295" s="194" t="s">
        <v>694</v>
      </c>
      <c r="F295" s="146" t="s">
        <v>664</v>
      </c>
      <c r="G295" s="146" t="s">
        <v>105</v>
      </c>
      <c r="H295" s="190" t="s">
        <v>695</v>
      </c>
      <c r="I295" s="192" t="s">
        <v>696</v>
      </c>
    </row>
    <row r="296" spans="1:9" ht="14.25">
      <c r="A296" s="146">
        <v>247</v>
      </c>
      <c r="B296" s="146">
        <v>10</v>
      </c>
      <c r="C296" s="193">
        <v>63</v>
      </c>
      <c r="D296" s="190" t="s">
        <v>697</v>
      </c>
      <c r="E296" s="194" t="s">
        <v>698</v>
      </c>
      <c r="F296" s="146" t="s">
        <v>664</v>
      </c>
      <c r="G296" s="146" t="s">
        <v>105</v>
      </c>
      <c r="H296" s="190" t="s">
        <v>699</v>
      </c>
      <c r="I296" s="192" t="s">
        <v>680</v>
      </c>
    </row>
    <row r="297" spans="1:9" ht="14.25">
      <c r="A297" s="146">
        <v>248</v>
      </c>
      <c r="B297" s="146">
        <v>11</v>
      </c>
      <c r="C297" s="193">
        <v>66</v>
      </c>
      <c r="D297" s="190" t="s">
        <v>700</v>
      </c>
      <c r="E297" s="194" t="s">
        <v>701</v>
      </c>
      <c r="F297" s="146" t="s">
        <v>664</v>
      </c>
      <c r="G297" s="146" t="s">
        <v>105</v>
      </c>
      <c r="H297" s="146"/>
      <c r="I297" s="163"/>
    </row>
    <row r="298" spans="1:9" ht="14.25">
      <c r="A298" s="146">
        <v>249</v>
      </c>
      <c r="B298" s="146">
        <v>12</v>
      </c>
      <c r="C298" s="193">
        <v>70</v>
      </c>
      <c r="D298" s="198" t="s">
        <v>702</v>
      </c>
      <c r="E298" s="194" t="s">
        <v>666</v>
      </c>
      <c r="F298" s="146" t="s">
        <v>664</v>
      </c>
      <c r="G298" s="146" t="s">
        <v>105</v>
      </c>
      <c r="H298" s="146"/>
      <c r="I298" s="163"/>
    </row>
    <row r="299" spans="1:9" ht="14.25">
      <c r="A299" s="146">
        <v>250</v>
      </c>
      <c r="B299" s="146">
        <v>13</v>
      </c>
      <c r="C299" s="199">
        <v>75</v>
      </c>
      <c r="D299" s="190" t="s">
        <v>703</v>
      </c>
      <c r="E299" s="200" t="s">
        <v>704</v>
      </c>
      <c r="F299" s="146" t="s">
        <v>664</v>
      </c>
      <c r="G299" s="146" t="s">
        <v>105</v>
      </c>
      <c r="H299" s="201" t="s">
        <v>705</v>
      </c>
      <c r="I299" s="202" t="s">
        <v>706</v>
      </c>
    </row>
    <row r="300" spans="1:9" ht="14.25">
      <c r="A300" s="146">
        <v>251</v>
      </c>
      <c r="B300" s="151">
        <v>14</v>
      </c>
      <c r="C300" s="199">
        <v>80</v>
      </c>
      <c r="D300" s="201" t="s">
        <v>707</v>
      </c>
      <c r="E300" s="200" t="s">
        <v>666</v>
      </c>
      <c r="F300" s="151" t="s">
        <v>664</v>
      </c>
      <c r="G300" s="146" t="s">
        <v>105</v>
      </c>
      <c r="H300" s="201" t="s">
        <v>708</v>
      </c>
      <c r="I300" s="202" t="s">
        <v>678</v>
      </c>
    </row>
    <row r="301" spans="1:9" ht="14.25">
      <c r="A301" s="146">
        <v>252</v>
      </c>
      <c r="B301" s="146">
        <v>15</v>
      </c>
      <c r="C301" s="193">
        <v>90</v>
      </c>
      <c r="D301" s="190" t="s">
        <v>709</v>
      </c>
      <c r="E301" s="194" t="s">
        <v>701</v>
      </c>
      <c r="F301" s="146" t="s">
        <v>664</v>
      </c>
      <c r="G301" s="146" t="s">
        <v>105</v>
      </c>
      <c r="H301" s="146"/>
      <c r="I301" s="163"/>
    </row>
    <row r="302" spans="1:9" ht="15">
      <c r="A302" s="146"/>
      <c r="B302" s="146"/>
      <c r="C302" s="154"/>
      <c r="D302" s="203" t="s">
        <v>710</v>
      </c>
      <c r="E302" s="154"/>
      <c r="F302" s="146"/>
      <c r="G302" s="146"/>
      <c r="H302" s="146"/>
      <c r="I302" s="163"/>
    </row>
    <row r="303" spans="1:9" ht="14.25">
      <c r="A303" s="146">
        <v>243</v>
      </c>
      <c r="B303" s="146">
        <v>17</v>
      </c>
      <c r="C303" s="189">
        <v>36</v>
      </c>
      <c r="D303" s="204" t="s">
        <v>711</v>
      </c>
      <c r="E303" s="191" t="s">
        <v>712</v>
      </c>
      <c r="F303" s="146" t="s">
        <v>664</v>
      </c>
      <c r="G303" s="146" t="s">
        <v>13</v>
      </c>
      <c r="H303" s="205" t="s">
        <v>713</v>
      </c>
      <c r="I303" s="192" t="s">
        <v>714</v>
      </c>
    </row>
    <row r="304" spans="1:9" ht="14.25">
      <c r="A304" s="146">
        <v>254</v>
      </c>
      <c r="B304" s="146">
        <v>18</v>
      </c>
      <c r="C304" s="193">
        <v>38</v>
      </c>
      <c r="D304" s="190" t="s">
        <v>715</v>
      </c>
      <c r="E304" s="194" t="s">
        <v>716</v>
      </c>
      <c r="F304" s="146" t="s">
        <v>664</v>
      </c>
      <c r="G304" s="146" t="s">
        <v>13</v>
      </c>
      <c r="H304" s="205" t="s">
        <v>717</v>
      </c>
      <c r="I304" s="192" t="s">
        <v>286</v>
      </c>
    </row>
    <row r="305" spans="1:9" ht="14.25">
      <c r="A305" s="146">
        <v>255</v>
      </c>
      <c r="B305" s="146">
        <v>19</v>
      </c>
      <c r="C305" s="193">
        <v>40</v>
      </c>
      <c r="D305" s="190" t="s">
        <v>718</v>
      </c>
      <c r="E305" s="194" t="s">
        <v>719</v>
      </c>
      <c r="F305" s="146" t="s">
        <v>664</v>
      </c>
      <c r="G305" s="146" t="s">
        <v>13</v>
      </c>
      <c r="H305" s="205" t="s">
        <v>720</v>
      </c>
      <c r="I305" s="192" t="s">
        <v>721</v>
      </c>
    </row>
    <row r="306" spans="1:9" ht="14.25">
      <c r="A306" s="146">
        <v>256</v>
      </c>
      <c r="B306" s="146">
        <v>20</v>
      </c>
      <c r="C306" s="193">
        <v>42</v>
      </c>
      <c r="D306" s="190" t="s">
        <v>722</v>
      </c>
      <c r="E306" s="194" t="s">
        <v>723</v>
      </c>
      <c r="F306" s="146" t="s">
        <v>664</v>
      </c>
      <c r="G306" s="146" t="s">
        <v>13</v>
      </c>
      <c r="H306" s="146"/>
      <c r="I306" s="163"/>
    </row>
    <row r="307" spans="1:9" ht="14.25">
      <c r="A307" s="146">
        <v>257</v>
      </c>
      <c r="B307" s="146">
        <v>21</v>
      </c>
      <c r="C307" s="193">
        <v>44</v>
      </c>
      <c r="D307" s="190" t="s">
        <v>724</v>
      </c>
      <c r="E307" s="194" t="s">
        <v>725</v>
      </c>
      <c r="F307" s="146" t="s">
        <v>664</v>
      </c>
      <c r="G307" s="146" t="s">
        <v>13</v>
      </c>
      <c r="H307" s="146"/>
      <c r="I307" s="163"/>
    </row>
    <row r="308" spans="1:9" ht="14.25">
      <c r="A308" s="146">
        <v>258</v>
      </c>
      <c r="B308" s="146">
        <v>22</v>
      </c>
      <c r="C308" s="193">
        <v>46</v>
      </c>
      <c r="D308" s="190" t="s">
        <v>726</v>
      </c>
      <c r="E308" s="194" t="s">
        <v>725</v>
      </c>
      <c r="F308" s="146" t="s">
        <v>664</v>
      </c>
      <c r="G308" s="146" t="s">
        <v>13</v>
      </c>
      <c r="H308" s="205" t="s">
        <v>727</v>
      </c>
      <c r="I308" s="192" t="s">
        <v>728</v>
      </c>
    </row>
    <row r="309" spans="1:9" ht="14.25">
      <c r="A309" s="146">
        <v>259</v>
      </c>
      <c r="B309" s="146">
        <v>23</v>
      </c>
      <c r="C309" s="193">
        <v>48</v>
      </c>
      <c r="D309" s="190" t="s">
        <v>729</v>
      </c>
      <c r="E309" s="194" t="s">
        <v>730</v>
      </c>
      <c r="F309" s="146" t="s">
        <v>664</v>
      </c>
      <c r="G309" s="146" t="s">
        <v>13</v>
      </c>
      <c r="H309" s="205" t="s">
        <v>731</v>
      </c>
      <c r="I309" s="192" t="s">
        <v>716</v>
      </c>
    </row>
    <row r="310" spans="1:9" ht="14.25">
      <c r="A310" s="146">
        <v>260</v>
      </c>
      <c r="B310" s="146">
        <v>24</v>
      </c>
      <c r="C310" s="193">
        <v>51</v>
      </c>
      <c r="D310" s="190" t="s">
        <v>732</v>
      </c>
      <c r="E310" s="194" t="s">
        <v>733</v>
      </c>
      <c r="F310" s="146" t="s">
        <v>664</v>
      </c>
      <c r="G310" s="146" t="s">
        <v>13</v>
      </c>
      <c r="H310" s="205" t="s">
        <v>734</v>
      </c>
      <c r="I310" s="192" t="s">
        <v>730</v>
      </c>
    </row>
    <row r="311" spans="1:9" ht="14.25">
      <c r="A311" s="146">
        <v>261</v>
      </c>
      <c r="B311" s="146">
        <v>25</v>
      </c>
      <c r="C311" s="193">
        <v>54</v>
      </c>
      <c r="D311" s="190" t="s">
        <v>735</v>
      </c>
      <c r="E311" s="194" t="s">
        <v>736</v>
      </c>
      <c r="F311" s="146" t="s">
        <v>664</v>
      </c>
      <c r="G311" s="146" t="s">
        <v>13</v>
      </c>
      <c r="H311" s="205" t="s">
        <v>737</v>
      </c>
      <c r="I311" s="192" t="s">
        <v>738</v>
      </c>
    </row>
    <row r="312" spans="1:9" ht="14.25">
      <c r="A312" s="146">
        <v>262</v>
      </c>
      <c r="B312" s="146">
        <v>26</v>
      </c>
      <c r="C312" s="193">
        <v>57</v>
      </c>
      <c r="D312" s="190" t="s">
        <v>739</v>
      </c>
      <c r="E312" s="194" t="s">
        <v>740</v>
      </c>
      <c r="F312" s="146" t="s">
        <v>664</v>
      </c>
      <c r="G312" s="146" t="s">
        <v>13</v>
      </c>
      <c r="H312" s="205" t="s">
        <v>741</v>
      </c>
      <c r="I312" s="192" t="s">
        <v>742</v>
      </c>
    </row>
    <row r="313" spans="1:9" ht="14.25">
      <c r="A313" s="146">
        <v>263</v>
      </c>
      <c r="B313" s="151">
        <v>27</v>
      </c>
      <c r="C313" s="199">
        <v>60</v>
      </c>
      <c r="D313" s="201" t="s">
        <v>743</v>
      </c>
      <c r="E313" s="200" t="s">
        <v>721</v>
      </c>
      <c r="F313" s="151" t="s">
        <v>664</v>
      </c>
      <c r="G313" s="146" t="s">
        <v>13</v>
      </c>
      <c r="H313" s="151"/>
      <c r="I313" s="187"/>
    </row>
    <row r="314" spans="1:9" ht="14.25">
      <c r="A314" s="146">
        <v>264</v>
      </c>
      <c r="B314" s="146">
        <v>28</v>
      </c>
      <c r="C314" s="193">
        <v>63</v>
      </c>
      <c r="D314" s="190" t="s">
        <v>744</v>
      </c>
      <c r="E314" s="194" t="s">
        <v>745</v>
      </c>
      <c r="F314" s="146" t="s">
        <v>664</v>
      </c>
      <c r="G314" s="146" t="s">
        <v>13</v>
      </c>
      <c r="H314" s="205" t="s">
        <v>746</v>
      </c>
      <c r="I314" s="192" t="s">
        <v>747</v>
      </c>
    </row>
    <row r="315" spans="1:9" ht="14.25">
      <c r="A315" s="146">
        <v>265</v>
      </c>
      <c r="B315" s="146">
        <v>29</v>
      </c>
      <c r="C315" s="193">
        <v>66</v>
      </c>
      <c r="D315" s="205" t="s">
        <v>748</v>
      </c>
      <c r="E315" s="194" t="s">
        <v>721</v>
      </c>
      <c r="F315" s="146" t="s">
        <v>664</v>
      </c>
      <c r="G315" s="146" t="s">
        <v>13</v>
      </c>
      <c r="H315" s="146"/>
      <c r="I315" s="163"/>
    </row>
    <row r="316" spans="1:9" ht="14.25">
      <c r="A316" s="146">
        <v>266</v>
      </c>
      <c r="B316" s="146">
        <v>30</v>
      </c>
      <c r="C316" s="193">
        <v>70</v>
      </c>
      <c r="D316" s="190" t="s">
        <v>749</v>
      </c>
      <c r="E316" s="194" t="s">
        <v>750</v>
      </c>
      <c r="F316" s="146" t="s">
        <v>664</v>
      </c>
      <c r="G316" s="146" t="s">
        <v>13</v>
      </c>
      <c r="H316" s="205" t="s">
        <v>751</v>
      </c>
      <c r="I316" s="192" t="s">
        <v>714</v>
      </c>
    </row>
    <row r="317" spans="1:9" ht="14.25">
      <c r="A317" s="146"/>
      <c r="B317" s="146"/>
      <c r="C317" s="146"/>
      <c r="D317" s="146"/>
      <c r="E317" s="146"/>
      <c r="F317" s="146"/>
      <c r="G317" s="146"/>
      <c r="H317" s="146"/>
      <c r="I317" s="146"/>
    </row>
    <row r="318" spans="1:9" ht="15">
      <c r="A318" s="146"/>
      <c r="B318" s="146"/>
      <c r="C318" s="146"/>
      <c r="D318" s="147" t="s">
        <v>752</v>
      </c>
      <c r="E318" s="146"/>
      <c r="F318" s="146"/>
      <c r="G318" s="146"/>
      <c r="H318" s="146"/>
      <c r="I318" s="146"/>
    </row>
    <row r="319" spans="1:9" ht="14.25">
      <c r="A319" s="146">
        <v>267</v>
      </c>
      <c r="B319" s="146">
        <v>1</v>
      </c>
      <c r="C319" s="146" t="s">
        <v>21</v>
      </c>
      <c r="D319" s="146" t="s">
        <v>753</v>
      </c>
      <c r="E319" s="146" t="s">
        <v>390</v>
      </c>
      <c r="F319" s="146" t="s">
        <v>754</v>
      </c>
      <c r="G319" s="146" t="s">
        <v>105</v>
      </c>
      <c r="H319" s="146"/>
      <c r="I319" s="146"/>
    </row>
    <row r="320" spans="1:9" ht="14.25">
      <c r="A320" s="146">
        <v>268</v>
      </c>
      <c r="B320" s="146">
        <v>2</v>
      </c>
      <c r="C320" s="146">
        <v>42</v>
      </c>
      <c r="D320" s="146" t="s">
        <v>755</v>
      </c>
      <c r="E320" s="146" t="s">
        <v>756</v>
      </c>
      <c r="F320" s="146" t="s">
        <v>754</v>
      </c>
      <c r="G320" s="146" t="s">
        <v>105</v>
      </c>
      <c r="H320" s="146"/>
      <c r="I320" s="146"/>
    </row>
    <row r="321" spans="1:9" ht="18.75">
      <c r="A321" s="146">
        <v>269</v>
      </c>
      <c r="B321" s="146">
        <v>4</v>
      </c>
      <c r="C321" s="146">
        <v>46</v>
      </c>
      <c r="D321" s="146" t="s">
        <v>757</v>
      </c>
      <c r="E321" s="146" t="s">
        <v>758</v>
      </c>
      <c r="F321" s="146" t="s">
        <v>754</v>
      </c>
      <c r="G321" s="146" t="s">
        <v>105</v>
      </c>
      <c r="H321" s="206"/>
      <c r="I321" s="146"/>
    </row>
    <row r="322" spans="1:9" ht="18.75">
      <c r="A322" s="146">
        <v>270</v>
      </c>
      <c r="B322" s="146">
        <v>5</v>
      </c>
      <c r="C322" s="146">
        <v>48</v>
      </c>
      <c r="D322" s="146" t="s">
        <v>759</v>
      </c>
      <c r="E322" s="146" t="s">
        <v>760</v>
      </c>
      <c r="F322" s="146" t="s">
        <v>754</v>
      </c>
      <c r="G322" s="146" t="s">
        <v>105</v>
      </c>
      <c r="H322" s="206"/>
      <c r="I322" s="146"/>
    </row>
    <row r="323" spans="1:9" ht="18.75">
      <c r="A323" s="146">
        <v>271</v>
      </c>
      <c r="B323" s="146">
        <v>6</v>
      </c>
      <c r="C323" s="146">
        <v>50</v>
      </c>
      <c r="D323" s="146" t="s">
        <v>761</v>
      </c>
      <c r="E323" s="146" t="s">
        <v>762</v>
      </c>
      <c r="F323" s="146" t="s">
        <v>754</v>
      </c>
      <c r="G323" s="146" t="s">
        <v>105</v>
      </c>
      <c r="H323" s="206"/>
      <c r="I323" s="146"/>
    </row>
    <row r="324" spans="1:9" ht="18.75">
      <c r="A324" s="146">
        <v>272</v>
      </c>
      <c r="B324" s="146">
        <v>7</v>
      </c>
      <c r="C324" s="146">
        <v>52</v>
      </c>
      <c r="D324" s="146" t="s">
        <v>763</v>
      </c>
      <c r="E324" s="146" t="s">
        <v>764</v>
      </c>
      <c r="F324" s="146" t="s">
        <v>754</v>
      </c>
      <c r="G324" s="146" t="s">
        <v>105</v>
      </c>
      <c r="H324" s="206"/>
      <c r="I324" s="146"/>
    </row>
    <row r="325" spans="1:9" ht="18.75">
      <c r="A325" s="146">
        <v>273</v>
      </c>
      <c r="B325" s="146">
        <v>8</v>
      </c>
      <c r="C325" s="146">
        <v>54</v>
      </c>
      <c r="D325" s="146" t="s">
        <v>765</v>
      </c>
      <c r="E325" s="146" t="s">
        <v>766</v>
      </c>
      <c r="F325" s="146" t="s">
        <v>754</v>
      </c>
      <c r="G325" s="146" t="s">
        <v>105</v>
      </c>
      <c r="H325" s="206"/>
      <c r="I325" s="146"/>
    </row>
    <row r="326" spans="1:9" ht="18.75">
      <c r="A326" s="146">
        <v>274</v>
      </c>
      <c r="B326" s="146">
        <v>9</v>
      </c>
      <c r="C326" s="146">
        <v>57</v>
      </c>
      <c r="D326" s="146" t="s">
        <v>767</v>
      </c>
      <c r="E326" s="146" t="s">
        <v>768</v>
      </c>
      <c r="F326" s="146" t="s">
        <v>754</v>
      </c>
      <c r="G326" s="146" t="s">
        <v>105</v>
      </c>
      <c r="H326" s="206"/>
      <c r="I326" s="146"/>
    </row>
    <row r="327" spans="1:9" ht="18.75">
      <c r="A327" s="146">
        <v>275</v>
      </c>
      <c r="B327" s="146">
        <v>10</v>
      </c>
      <c r="C327" s="146">
        <v>60</v>
      </c>
      <c r="D327" s="146" t="s">
        <v>769</v>
      </c>
      <c r="E327" s="146" t="s">
        <v>770</v>
      </c>
      <c r="F327" s="146" t="s">
        <v>754</v>
      </c>
      <c r="G327" s="146" t="s">
        <v>105</v>
      </c>
      <c r="H327" s="206"/>
      <c r="I327" s="146"/>
    </row>
    <row r="328" spans="1:9" ht="18.75">
      <c r="A328" s="146">
        <v>276</v>
      </c>
      <c r="B328" s="146">
        <v>11</v>
      </c>
      <c r="C328" s="146">
        <v>63</v>
      </c>
      <c r="D328" s="146" t="s">
        <v>771</v>
      </c>
      <c r="E328" s="146" t="s">
        <v>462</v>
      </c>
      <c r="F328" s="146" t="s">
        <v>754</v>
      </c>
      <c r="G328" s="146" t="s">
        <v>105</v>
      </c>
      <c r="H328" s="206"/>
      <c r="I328" s="146"/>
    </row>
    <row r="329" spans="1:9" ht="18.75">
      <c r="A329" s="146">
        <v>277</v>
      </c>
      <c r="B329" s="146">
        <v>12</v>
      </c>
      <c r="C329" s="146">
        <v>66</v>
      </c>
      <c r="D329" s="146" t="s">
        <v>772</v>
      </c>
      <c r="E329" s="146" t="s">
        <v>762</v>
      </c>
      <c r="F329" s="146" t="s">
        <v>754</v>
      </c>
      <c r="G329" s="146" t="s">
        <v>105</v>
      </c>
      <c r="H329" s="206"/>
      <c r="I329" s="146"/>
    </row>
    <row r="330" spans="1:9" ht="18.75">
      <c r="A330" s="146">
        <v>278</v>
      </c>
      <c r="B330" s="146">
        <v>13</v>
      </c>
      <c r="C330" s="146">
        <v>70</v>
      </c>
      <c r="D330" s="146" t="s">
        <v>773</v>
      </c>
      <c r="E330" s="146" t="s">
        <v>774</v>
      </c>
      <c r="F330" s="146" t="s">
        <v>754</v>
      </c>
      <c r="G330" s="146" t="s">
        <v>105</v>
      </c>
      <c r="H330" s="206"/>
      <c r="I330" s="146"/>
    </row>
    <row r="331" spans="1:9" ht="18.75">
      <c r="A331" s="146">
        <v>279</v>
      </c>
      <c r="B331" s="146">
        <v>14</v>
      </c>
      <c r="C331" s="146">
        <v>80</v>
      </c>
      <c r="D331" s="146" t="s">
        <v>775</v>
      </c>
      <c r="E331" s="146" t="s">
        <v>776</v>
      </c>
      <c r="F331" s="146" t="s">
        <v>754</v>
      </c>
      <c r="G331" s="146" t="s">
        <v>105</v>
      </c>
      <c r="H331" s="206"/>
      <c r="I331" s="146"/>
    </row>
    <row r="332" spans="1:9" ht="18.75">
      <c r="A332" s="146"/>
      <c r="B332" s="146"/>
      <c r="C332" s="146"/>
      <c r="D332" s="146"/>
      <c r="E332" s="146"/>
      <c r="F332" s="146"/>
      <c r="G332" s="146"/>
      <c r="H332" s="206"/>
      <c r="I332" s="146"/>
    </row>
    <row r="333" spans="1:9" ht="18.75">
      <c r="A333" s="146"/>
      <c r="B333" s="146"/>
      <c r="C333" s="146"/>
      <c r="D333" s="146" t="s">
        <v>777</v>
      </c>
      <c r="E333" s="146"/>
      <c r="F333" s="146"/>
      <c r="G333" s="146"/>
      <c r="H333" s="206"/>
      <c r="I333" s="146"/>
    </row>
    <row r="334" spans="1:9" ht="18.75">
      <c r="A334" s="146">
        <v>280</v>
      </c>
      <c r="B334" s="146">
        <v>1</v>
      </c>
      <c r="C334" s="146"/>
      <c r="D334" s="146"/>
      <c r="E334" s="146"/>
      <c r="F334" s="146"/>
      <c r="G334" s="146" t="s">
        <v>105</v>
      </c>
      <c r="H334" s="206"/>
      <c r="I334" s="146"/>
    </row>
    <row r="335" spans="1:9" ht="18.75">
      <c r="A335" s="146"/>
      <c r="B335" s="146"/>
      <c r="C335" s="146"/>
      <c r="D335" s="146"/>
      <c r="E335" s="146"/>
      <c r="F335" s="146"/>
      <c r="G335" s="146"/>
      <c r="H335" s="206"/>
      <c r="I335" s="146"/>
    </row>
    <row r="336" spans="1:9" ht="15.75">
      <c r="A336" s="146"/>
      <c r="B336" s="146"/>
      <c r="C336" s="146"/>
      <c r="D336" s="146" t="s">
        <v>778</v>
      </c>
      <c r="E336" s="146"/>
      <c r="F336" s="146"/>
      <c r="G336" s="146"/>
      <c r="H336" s="207"/>
      <c r="I336" s="146"/>
    </row>
    <row r="337" spans="1:7" ht="14.25">
      <c r="A337" s="146">
        <v>281</v>
      </c>
      <c r="B337" s="146">
        <v>1</v>
      </c>
      <c r="C337" s="146">
        <v>40</v>
      </c>
      <c r="D337" s="146" t="s">
        <v>779</v>
      </c>
      <c r="E337" s="146" t="s">
        <v>780</v>
      </c>
      <c r="F337" s="146" t="s">
        <v>781</v>
      </c>
      <c r="G337" s="146" t="s">
        <v>105</v>
      </c>
    </row>
    <row r="338" spans="1:7" ht="14.25">
      <c r="A338" s="146">
        <v>282</v>
      </c>
      <c r="B338" s="146">
        <v>2</v>
      </c>
      <c r="C338" s="146">
        <v>42</v>
      </c>
      <c r="D338" s="146" t="s">
        <v>782</v>
      </c>
      <c r="E338" s="146" t="s">
        <v>783</v>
      </c>
      <c r="F338" s="146" t="s">
        <v>781</v>
      </c>
      <c r="G338" s="146" t="s">
        <v>105</v>
      </c>
    </row>
    <row r="339" spans="1:8" ht="14.25">
      <c r="A339" s="146">
        <v>283</v>
      </c>
      <c r="B339" s="146">
        <v>3</v>
      </c>
      <c r="C339" s="146">
        <v>44</v>
      </c>
      <c r="D339" s="146" t="s">
        <v>784</v>
      </c>
      <c r="E339" s="146" t="s">
        <v>785</v>
      </c>
      <c r="F339" s="146" t="s">
        <v>781</v>
      </c>
      <c r="G339" s="146" t="s">
        <v>105</v>
      </c>
      <c r="H339" s="208"/>
    </row>
    <row r="340" spans="1:8" ht="14.25">
      <c r="A340" s="146">
        <v>284</v>
      </c>
      <c r="B340" s="146">
        <v>4</v>
      </c>
      <c r="C340" s="146">
        <v>46</v>
      </c>
      <c r="D340" s="146" t="s">
        <v>786</v>
      </c>
      <c r="E340" s="146" t="s">
        <v>787</v>
      </c>
      <c r="F340" s="146" t="s">
        <v>781</v>
      </c>
      <c r="G340" s="146" t="s">
        <v>105</v>
      </c>
      <c r="H340" s="209"/>
    </row>
    <row r="341" spans="1:8" ht="14.25">
      <c r="A341" s="146">
        <v>285</v>
      </c>
      <c r="B341" s="146">
        <v>5</v>
      </c>
      <c r="C341" s="146">
        <v>48</v>
      </c>
      <c r="D341" s="146" t="s">
        <v>788</v>
      </c>
      <c r="E341" s="146" t="s">
        <v>789</v>
      </c>
      <c r="F341" s="146" t="s">
        <v>781</v>
      </c>
      <c r="G341" s="146" t="s">
        <v>105</v>
      </c>
      <c r="H341" s="209"/>
    </row>
    <row r="342" spans="1:8" ht="14.25">
      <c r="A342" s="146">
        <v>286</v>
      </c>
      <c r="B342" s="146">
        <v>6</v>
      </c>
      <c r="C342" s="146">
        <v>50</v>
      </c>
      <c r="D342" s="146" t="s">
        <v>790</v>
      </c>
      <c r="E342" s="146" t="s">
        <v>791</v>
      </c>
      <c r="F342" s="146" t="s">
        <v>781</v>
      </c>
      <c r="G342" s="146" t="s">
        <v>105</v>
      </c>
      <c r="H342" s="209"/>
    </row>
    <row r="343" spans="1:8" ht="14.25">
      <c r="A343" s="146">
        <v>287</v>
      </c>
      <c r="B343" s="146">
        <v>7</v>
      </c>
      <c r="C343" s="146">
        <v>52</v>
      </c>
      <c r="D343" s="146" t="s">
        <v>792</v>
      </c>
      <c r="E343" s="146" t="s">
        <v>793</v>
      </c>
      <c r="F343" s="146" t="s">
        <v>781</v>
      </c>
      <c r="G343" s="146" t="s">
        <v>105</v>
      </c>
      <c r="H343" s="209"/>
    </row>
    <row r="344" spans="1:8" ht="14.25">
      <c r="A344" s="146">
        <v>288</v>
      </c>
      <c r="B344" s="146">
        <v>8</v>
      </c>
      <c r="C344" s="146">
        <v>54</v>
      </c>
      <c r="D344" s="146" t="s">
        <v>794</v>
      </c>
      <c r="E344" s="146" t="s">
        <v>795</v>
      </c>
      <c r="F344" s="146" t="s">
        <v>781</v>
      </c>
      <c r="G344" s="146" t="s">
        <v>105</v>
      </c>
      <c r="H344" s="209"/>
    </row>
    <row r="345" spans="1:8" ht="14.25">
      <c r="A345" s="146">
        <v>289</v>
      </c>
      <c r="B345" s="146">
        <v>9</v>
      </c>
      <c r="C345" s="146">
        <v>57</v>
      </c>
      <c r="D345" s="146" t="s">
        <v>796</v>
      </c>
      <c r="E345" s="146" t="s">
        <v>797</v>
      </c>
      <c r="F345" s="146" t="s">
        <v>781</v>
      </c>
      <c r="G345" s="146" t="s">
        <v>105</v>
      </c>
      <c r="H345" s="209"/>
    </row>
    <row r="346" spans="1:8" ht="14.25">
      <c r="A346" s="146">
        <v>290</v>
      </c>
      <c r="B346" s="146">
        <v>10</v>
      </c>
      <c r="C346" s="146">
        <v>60</v>
      </c>
      <c r="D346" s="146" t="s">
        <v>798</v>
      </c>
      <c r="E346" s="146" t="s">
        <v>799</v>
      </c>
      <c r="F346" s="146" t="s">
        <v>781</v>
      </c>
      <c r="G346" s="146" t="s">
        <v>105</v>
      </c>
      <c r="H346" s="209"/>
    </row>
    <row r="347" spans="1:7" ht="14.25">
      <c r="A347" s="146">
        <v>291</v>
      </c>
      <c r="B347" s="146">
        <v>11</v>
      </c>
      <c r="C347" s="146">
        <v>63</v>
      </c>
      <c r="D347" s="146" t="s">
        <v>800</v>
      </c>
      <c r="E347" s="146" t="s">
        <v>801</v>
      </c>
      <c r="F347" s="146" t="s">
        <v>781</v>
      </c>
      <c r="G347" s="146" t="s">
        <v>105</v>
      </c>
    </row>
    <row r="348" spans="1:7" ht="14.25">
      <c r="A348" s="146">
        <v>292</v>
      </c>
      <c r="B348" s="146">
        <v>12</v>
      </c>
      <c r="C348" s="146">
        <v>70</v>
      </c>
      <c r="D348" s="146" t="s">
        <v>802</v>
      </c>
      <c r="E348" s="146" t="s">
        <v>803</v>
      </c>
      <c r="F348" s="146" t="s">
        <v>781</v>
      </c>
      <c r="G348" s="146" t="s">
        <v>105</v>
      </c>
    </row>
    <row r="349" spans="1:7" ht="14.25">
      <c r="A349" s="146">
        <v>293</v>
      </c>
      <c r="B349" s="146">
        <v>13</v>
      </c>
      <c r="C349" s="146">
        <v>75</v>
      </c>
      <c r="D349" s="146" t="s">
        <v>804</v>
      </c>
      <c r="E349" s="146" t="s">
        <v>805</v>
      </c>
      <c r="F349" s="146" t="s">
        <v>781</v>
      </c>
      <c r="G349" s="146" t="s">
        <v>105</v>
      </c>
    </row>
    <row r="350" spans="1:7" ht="14.25">
      <c r="A350" s="146"/>
      <c r="B350" s="146"/>
      <c r="C350" s="146"/>
      <c r="D350" s="146"/>
      <c r="E350" s="146"/>
      <c r="F350" s="146"/>
      <c r="G350" s="146"/>
    </row>
    <row r="351" spans="1:7" ht="14.25">
      <c r="A351" s="146"/>
      <c r="B351" s="146"/>
      <c r="C351" s="146"/>
      <c r="D351" s="146" t="s">
        <v>806</v>
      </c>
      <c r="E351" s="146"/>
      <c r="F351" s="146"/>
      <c r="G351" s="146"/>
    </row>
    <row r="352" spans="1:7" ht="14.25">
      <c r="A352" s="146">
        <v>293</v>
      </c>
      <c r="B352" s="85">
        <v>1</v>
      </c>
      <c r="C352" s="85">
        <v>38</v>
      </c>
      <c r="D352" s="146" t="s">
        <v>807</v>
      </c>
      <c r="E352" s="146" t="s">
        <v>808</v>
      </c>
      <c r="F352" s="85" t="s">
        <v>781</v>
      </c>
      <c r="G352" s="85" t="s">
        <v>13</v>
      </c>
    </row>
    <row r="353" spans="1:7" ht="14.25">
      <c r="A353" s="146">
        <v>295</v>
      </c>
      <c r="B353" s="85">
        <v>2</v>
      </c>
      <c r="C353" s="85">
        <v>42</v>
      </c>
      <c r="D353" s="146" t="s">
        <v>809</v>
      </c>
      <c r="E353" s="146" t="s">
        <v>810</v>
      </c>
      <c r="F353" s="85" t="s">
        <v>781</v>
      </c>
      <c r="G353" s="85" t="s">
        <v>13</v>
      </c>
    </row>
    <row r="354" spans="1:7" ht="14.25">
      <c r="A354" s="85">
        <v>296</v>
      </c>
      <c r="B354" s="85">
        <v>3</v>
      </c>
      <c r="C354" s="85">
        <v>46</v>
      </c>
      <c r="D354" s="146" t="s">
        <v>811</v>
      </c>
      <c r="E354" s="146" t="s">
        <v>812</v>
      </c>
      <c r="F354" s="85" t="s">
        <v>781</v>
      </c>
      <c r="G354" s="85" t="s">
        <v>13</v>
      </c>
    </row>
    <row r="355" spans="1:7" ht="14.25">
      <c r="A355" s="85">
        <v>297</v>
      </c>
      <c r="B355" s="85">
        <v>4</v>
      </c>
      <c r="C355" s="85">
        <v>48</v>
      </c>
      <c r="D355" s="146" t="s">
        <v>813</v>
      </c>
      <c r="E355" s="146" t="s">
        <v>814</v>
      </c>
      <c r="F355" s="85" t="s">
        <v>781</v>
      </c>
      <c r="G355" s="85" t="s">
        <v>13</v>
      </c>
    </row>
    <row r="356" spans="1:8" ht="14.25">
      <c r="A356" s="85">
        <v>298</v>
      </c>
      <c r="B356" s="85">
        <v>5</v>
      </c>
      <c r="C356" s="85">
        <v>51</v>
      </c>
      <c r="D356" s="146" t="s">
        <v>815</v>
      </c>
      <c r="E356" s="146" t="s">
        <v>816</v>
      </c>
      <c r="F356" s="85" t="s">
        <v>781</v>
      </c>
      <c r="G356" s="85" t="s">
        <v>13</v>
      </c>
      <c r="H356" s="208"/>
    </row>
    <row r="357" spans="1:8" ht="14.25">
      <c r="A357" s="85">
        <v>299</v>
      </c>
      <c r="B357" s="85">
        <v>6</v>
      </c>
      <c r="C357" s="85">
        <v>57</v>
      </c>
      <c r="D357" s="146" t="s">
        <v>817</v>
      </c>
      <c r="E357" s="146" t="s">
        <v>818</v>
      </c>
      <c r="F357" s="85" t="s">
        <v>781</v>
      </c>
      <c r="G357" s="85" t="s">
        <v>13</v>
      </c>
      <c r="H357" s="209"/>
    </row>
    <row r="358" spans="1:8" ht="14.25">
      <c r="A358" s="85">
        <v>300</v>
      </c>
      <c r="B358" s="85">
        <v>7</v>
      </c>
      <c r="C358" s="85">
        <v>60</v>
      </c>
      <c r="D358" s="146" t="s">
        <v>819</v>
      </c>
      <c r="E358" s="146" t="s">
        <v>820</v>
      </c>
      <c r="F358" s="85" t="s">
        <v>781</v>
      </c>
      <c r="G358" s="85" t="s">
        <v>13</v>
      </c>
      <c r="H358" s="209"/>
    </row>
    <row r="359" spans="1:8" ht="14.25">
      <c r="A359" s="85">
        <v>301</v>
      </c>
      <c r="B359" s="85">
        <v>8</v>
      </c>
      <c r="C359" s="85">
        <v>64</v>
      </c>
      <c r="D359" s="146" t="s">
        <v>821</v>
      </c>
      <c r="E359" s="146" t="s">
        <v>822</v>
      </c>
      <c r="F359" s="85" t="s">
        <v>781</v>
      </c>
      <c r="G359" s="85" t="s">
        <v>13</v>
      </c>
      <c r="H359" s="209"/>
    </row>
    <row r="360" spans="1:8" ht="14.25">
      <c r="A360" s="85"/>
      <c r="H360" s="209"/>
    </row>
    <row r="361" spans="1:8" ht="14.25">
      <c r="A361" s="85"/>
      <c r="H361" s="209"/>
    </row>
    <row r="362" ht="14.25">
      <c r="H362" s="209"/>
    </row>
    <row r="363" ht="14.25">
      <c r="H363" s="209"/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19">
      <selection activeCell="A1" sqref="A1"/>
    </sheetView>
  </sheetViews>
  <sheetFormatPr defaultColWidth="8.625" defaultRowHeight="14.25"/>
  <cols>
    <col min="1" max="1" width="4.75390625" style="0" customWidth="1"/>
    <col min="2" max="2" width="4.375" style="0" customWidth="1"/>
    <col min="3" max="3" width="20.875" style="0" customWidth="1"/>
    <col min="4" max="4" width="22.125" style="0" customWidth="1"/>
    <col min="5" max="5" width="8.625" style="0" customWidth="1"/>
  </cols>
  <sheetData>
    <row r="1" spans="1:5" ht="15">
      <c r="A1" s="146">
        <v>1</v>
      </c>
      <c r="B1" s="146"/>
      <c r="C1" s="147" t="s">
        <v>823</v>
      </c>
      <c r="D1" s="146"/>
      <c r="E1" s="146"/>
    </row>
    <row r="2" spans="1:5" ht="14.25">
      <c r="A2" s="146"/>
      <c r="B2" s="146">
        <v>1</v>
      </c>
      <c r="C2" s="146" t="s">
        <v>824</v>
      </c>
      <c r="D2" s="146" t="s">
        <v>107</v>
      </c>
      <c r="E2" s="146" t="s">
        <v>104</v>
      </c>
    </row>
    <row r="3" spans="1:5" ht="14.25">
      <c r="A3" s="146"/>
      <c r="B3" s="179"/>
      <c r="C3" s="156"/>
      <c r="D3" s="179"/>
      <c r="E3" s="179"/>
    </row>
    <row r="4" spans="1:5" ht="14.25">
      <c r="A4" s="146">
        <v>2</v>
      </c>
      <c r="B4" s="179"/>
      <c r="C4" s="157" t="s">
        <v>825</v>
      </c>
      <c r="D4" s="210"/>
      <c r="E4" s="179"/>
    </row>
    <row r="5" spans="1:5" ht="14.25">
      <c r="A5" s="146"/>
      <c r="B5" s="179"/>
      <c r="C5" s="210" t="s">
        <v>826</v>
      </c>
      <c r="D5" s="210" t="s">
        <v>827</v>
      </c>
      <c r="E5" s="179" t="s">
        <v>111</v>
      </c>
    </row>
    <row r="6" spans="1:5" ht="14.25">
      <c r="A6" s="146"/>
      <c r="B6" s="179"/>
      <c r="C6" s="210" t="s">
        <v>828</v>
      </c>
      <c r="D6" s="210" t="s">
        <v>824</v>
      </c>
      <c r="E6" s="179" t="s">
        <v>111</v>
      </c>
    </row>
    <row r="7" spans="1:5" ht="14.25">
      <c r="A7" s="146"/>
      <c r="B7" s="179"/>
      <c r="C7" s="210" t="s">
        <v>110</v>
      </c>
      <c r="D7" s="210" t="s">
        <v>829</v>
      </c>
      <c r="E7" s="179" t="s">
        <v>111</v>
      </c>
    </row>
    <row r="8" spans="1:5" ht="14.25">
      <c r="A8" s="146"/>
      <c r="B8" s="146"/>
      <c r="C8" s="146" t="s">
        <v>830</v>
      </c>
      <c r="D8" s="146" t="s">
        <v>831</v>
      </c>
      <c r="E8" s="146" t="s">
        <v>111</v>
      </c>
    </row>
    <row r="9" spans="1:5" ht="14.25">
      <c r="A9" s="146"/>
      <c r="B9" s="146"/>
      <c r="C9" s="146"/>
      <c r="D9" s="146"/>
      <c r="E9" s="146"/>
    </row>
    <row r="10" spans="1:5" ht="15">
      <c r="A10" s="146">
        <v>3</v>
      </c>
      <c r="B10" s="146"/>
      <c r="C10" s="147" t="s">
        <v>832</v>
      </c>
      <c r="D10" s="146"/>
      <c r="E10" s="146"/>
    </row>
    <row r="11" spans="1:5" ht="14.25">
      <c r="A11" s="146"/>
      <c r="B11" s="146">
        <v>1</v>
      </c>
      <c r="C11" s="148" t="s">
        <v>833</v>
      </c>
      <c r="D11" s="148" t="s">
        <v>834</v>
      </c>
      <c r="E11" s="146" t="s">
        <v>153</v>
      </c>
    </row>
    <row r="12" spans="1:5" ht="14.25">
      <c r="A12" s="146"/>
      <c r="B12" s="146">
        <v>2</v>
      </c>
      <c r="C12" s="148" t="s">
        <v>835</v>
      </c>
      <c r="D12" s="148" t="s">
        <v>836</v>
      </c>
      <c r="E12" s="146" t="s">
        <v>153</v>
      </c>
    </row>
    <row r="13" spans="1:5" ht="14.25">
      <c r="A13" s="146"/>
      <c r="B13" s="146">
        <v>3</v>
      </c>
      <c r="C13" s="148" t="s">
        <v>835</v>
      </c>
      <c r="D13" s="148" t="s">
        <v>837</v>
      </c>
      <c r="E13" s="146" t="s">
        <v>153</v>
      </c>
    </row>
    <row r="14" spans="1:5" ht="14.25">
      <c r="A14" s="146"/>
      <c r="B14" s="146">
        <v>4</v>
      </c>
      <c r="C14" s="148" t="s">
        <v>462</v>
      </c>
      <c r="D14" s="148" t="s">
        <v>838</v>
      </c>
      <c r="E14" s="146" t="s">
        <v>153</v>
      </c>
    </row>
    <row r="15" spans="1:5" ht="14.25">
      <c r="A15" s="146"/>
      <c r="B15" s="146"/>
      <c r="C15" s="148"/>
      <c r="D15" s="148"/>
      <c r="E15" s="146"/>
    </row>
    <row r="16" spans="1:5" ht="14.25">
      <c r="A16" s="146">
        <v>4</v>
      </c>
      <c r="B16" s="146"/>
      <c r="C16" s="211" t="s">
        <v>839</v>
      </c>
      <c r="D16" s="148"/>
      <c r="E16" s="146"/>
    </row>
    <row r="17" spans="1:5" ht="14.25">
      <c r="A17" s="146"/>
      <c r="B17" s="146">
        <v>1</v>
      </c>
      <c r="C17" s="146" t="s">
        <v>840</v>
      </c>
      <c r="D17" s="146" t="s">
        <v>841</v>
      </c>
      <c r="E17" s="146" t="s">
        <v>192</v>
      </c>
    </row>
    <row r="18" spans="1:5" ht="14.25">
      <c r="A18" s="146"/>
      <c r="B18" s="146">
        <v>2</v>
      </c>
      <c r="C18" s="146" t="s">
        <v>842</v>
      </c>
      <c r="D18" s="146" t="s">
        <v>843</v>
      </c>
      <c r="E18" s="146" t="s">
        <v>192</v>
      </c>
    </row>
    <row r="19" spans="1:5" ht="14.25">
      <c r="A19" s="146"/>
      <c r="B19" s="146">
        <v>3</v>
      </c>
      <c r="C19" s="155" t="s">
        <v>201</v>
      </c>
      <c r="D19" s="146" t="s">
        <v>844</v>
      </c>
      <c r="E19" s="146" t="s">
        <v>192</v>
      </c>
    </row>
    <row r="20" spans="1:5" ht="14.25">
      <c r="A20" s="146"/>
      <c r="B20" s="146">
        <v>4</v>
      </c>
      <c r="C20" s="155" t="s">
        <v>845</v>
      </c>
      <c r="D20" s="212" t="s">
        <v>846</v>
      </c>
      <c r="E20" s="146" t="s">
        <v>192</v>
      </c>
    </row>
    <row r="21" spans="1:5" ht="14.25">
      <c r="A21" s="146"/>
      <c r="B21" s="146">
        <v>5</v>
      </c>
      <c r="C21" s="155" t="s">
        <v>847</v>
      </c>
      <c r="D21" s="146" t="s">
        <v>848</v>
      </c>
      <c r="E21" s="146" t="s">
        <v>192</v>
      </c>
    </row>
    <row r="22" spans="1:5" ht="14.25">
      <c r="A22" s="146"/>
      <c r="B22" s="146">
        <v>6</v>
      </c>
      <c r="C22" s="155" t="s">
        <v>849</v>
      </c>
      <c r="D22" s="146" t="s">
        <v>850</v>
      </c>
      <c r="E22" s="146" t="s">
        <v>192</v>
      </c>
    </row>
    <row r="23" spans="1:5" ht="14.25">
      <c r="A23" s="146"/>
      <c r="B23" s="146"/>
      <c r="C23" s="212"/>
      <c r="D23" s="212"/>
      <c r="E23" s="146"/>
    </row>
    <row r="24" spans="1:5" ht="14.25">
      <c r="A24" s="146">
        <v>5</v>
      </c>
      <c r="B24" s="146"/>
      <c r="C24" s="211" t="s">
        <v>851</v>
      </c>
      <c r="D24" s="148"/>
      <c r="E24" s="146"/>
    </row>
    <row r="25" spans="1:5" ht="14.25">
      <c r="A25" s="146"/>
      <c r="B25" s="146">
        <v>1</v>
      </c>
      <c r="C25" s="213" t="s">
        <v>852</v>
      </c>
      <c r="D25" s="213" t="s">
        <v>853</v>
      </c>
      <c r="E25" s="146" t="s">
        <v>854</v>
      </c>
    </row>
    <row r="26" spans="1:5" ht="14.25">
      <c r="A26" s="146"/>
      <c r="B26" s="146">
        <v>2</v>
      </c>
      <c r="C26" s="213" t="s">
        <v>855</v>
      </c>
      <c r="D26" s="213" t="s">
        <v>856</v>
      </c>
      <c r="E26" s="146" t="s">
        <v>854</v>
      </c>
    </row>
    <row r="27" spans="1:5" ht="14.25">
      <c r="A27" s="146"/>
      <c r="B27" s="146"/>
      <c r="C27" s="213"/>
      <c r="D27" s="213"/>
      <c r="E27" s="146"/>
    </row>
    <row r="28" spans="1:5" ht="14.25">
      <c r="A28" s="146">
        <v>6</v>
      </c>
      <c r="B28" s="146"/>
      <c r="C28" s="214" t="s">
        <v>857</v>
      </c>
      <c r="D28" s="213"/>
      <c r="E28" s="146"/>
    </row>
    <row r="29" spans="1:5" ht="14.25">
      <c r="A29" s="146"/>
      <c r="B29" s="146">
        <v>1</v>
      </c>
      <c r="C29" s="213" t="s">
        <v>858</v>
      </c>
      <c r="D29" s="213" t="s">
        <v>859</v>
      </c>
      <c r="E29" s="146" t="s">
        <v>227</v>
      </c>
    </row>
    <row r="30" spans="1:5" ht="14.25">
      <c r="A30" s="146"/>
      <c r="B30" s="146">
        <v>2</v>
      </c>
      <c r="C30" s="213" t="s">
        <v>154</v>
      </c>
      <c r="D30" s="213" t="s">
        <v>860</v>
      </c>
      <c r="E30" s="146" t="s">
        <v>227</v>
      </c>
    </row>
    <row r="31" spans="1:5" ht="14.25">
      <c r="A31" s="146"/>
      <c r="B31" s="146">
        <v>3</v>
      </c>
      <c r="C31" s="213" t="s">
        <v>861</v>
      </c>
      <c r="D31" s="213" t="s">
        <v>862</v>
      </c>
      <c r="E31" s="146" t="s">
        <v>227</v>
      </c>
    </row>
    <row r="32" spans="1:5" ht="14.25">
      <c r="A32" s="146"/>
      <c r="B32" s="146"/>
      <c r="C32" s="213"/>
      <c r="D32" s="213"/>
      <c r="E32" s="146"/>
    </row>
    <row r="33" spans="1:5" ht="14.25">
      <c r="A33" s="146">
        <v>7</v>
      </c>
      <c r="B33" s="146"/>
      <c r="C33" s="214" t="s">
        <v>863</v>
      </c>
      <c r="D33" s="213"/>
      <c r="E33" s="146"/>
    </row>
    <row r="34" spans="1:5" ht="14.25">
      <c r="A34" s="146"/>
      <c r="B34" s="146">
        <v>1</v>
      </c>
      <c r="C34" s="213" t="s">
        <v>610</v>
      </c>
      <c r="D34" s="213" t="s">
        <v>864</v>
      </c>
      <c r="E34" s="146"/>
    </row>
    <row r="35" spans="1:5" ht="14.25">
      <c r="A35" s="146"/>
      <c r="B35" s="146">
        <v>2</v>
      </c>
      <c r="C35" s="213" t="s">
        <v>865</v>
      </c>
      <c r="D35" s="213" t="s">
        <v>866</v>
      </c>
      <c r="E35" s="146"/>
    </row>
    <row r="36" spans="1:5" ht="14.25">
      <c r="A36" s="146"/>
      <c r="B36" s="146">
        <v>3</v>
      </c>
      <c r="C36" s="213" t="s">
        <v>867</v>
      </c>
      <c r="D36" s="213" t="s">
        <v>868</v>
      </c>
      <c r="E36" s="146"/>
    </row>
    <row r="37" spans="1:5" ht="14.25">
      <c r="A37" s="146"/>
      <c r="B37" s="146"/>
      <c r="C37" s="213"/>
      <c r="D37" s="213"/>
      <c r="E37" s="146"/>
    </row>
    <row r="38" spans="1:5" ht="14.25">
      <c r="A38" s="146">
        <v>8</v>
      </c>
      <c r="B38" s="146"/>
      <c r="C38" s="214" t="s">
        <v>869</v>
      </c>
      <c r="D38" s="213"/>
      <c r="E38" s="146"/>
    </row>
    <row r="39" spans="1:5" ht="15">
      <c r="A39" s="146"/>
      <c r="B39" s="147">
        <v>1</v>
      </c>
      <c r="C39" s="213" t="s">
        <v>870</v>
      </c>
      <c r="D39" s="213" t="s">
        <v>871</v>
      </c>
      <c r="E39" s="146" t="s">
        <v>240</v>
      </c>
    </row>
    <row r="40" spans="1:5" ht="15">
      <c r="A40" s="146"/>
      <c r="B40" s="147"/>
      <c r="C40" s="215"/>
      <c r="D40" s="215"/>
      <c r="E40" s="146"/>
    </row>
    <row r="41" spans="1:5" ht="15">
      <c r="A41" s="146">
        <v>9</v>
      </c>
      <c r="B41" s="147"/>
      <c r="C41" s="216" t="s">
        <v>872</v>
      </c>
      <c r="D41" s="215"/>
      <c r="E41" s="146"/>
    </row>
    <row r="42" spans="1:5" ht="15">
      <c r="A42" s="146"/>
      <c r="B42" s="147">
        <v>1</v>
      </c>
      <c r="C42" s="217" t="s">
        <v>873</v>
      </c>
      <c r="D42" s="217" t="s">
        <v>874</v>
      </c>
      <c r="E42" s="146" t="s">
        <v>244</v>
      </c>
    </row>
    <row r="43" spans="1:5" ht="14.25">
      <c r="A43" s="146"/>
      <c r="B43" s="146"/>
      <c r="C43" s="146"/>
      <c r="D43" s="146"/>
      <c r="E43" s="146"/>
    </row>
    <row r="44" spans="1:5" ht="15">
      <c r="A44" s="146">
        <v>10</v>
      </c>
      <c r="B44" s="146"/>
      <c r="C44" s="147" t="s">
        <v>875</v>
      </c>
      <c r="D44" s="146"/>
      <c r="E44" s="146"/>
    </row>
    <row r="45" spans="1:5" ht="14.25">
      <c r="A45" s="146"/>
      <c r="B45" s="146">
        <v>1</v>
      </c>
      <c r="C45" s="146" t="s">
        <v>876</v>
      </c>
      <c r="D45" s="146" t="s">
        <v>877</v>
      </c>
      <c r="E45" s="146" t="s">
        <v>379</v>
      </c>
    </row>
    <row r="46" spans="1:5" ht="14.25">
      <c r="A46" s="146"/>
      <c r="B46" s="146">
        <v>2</v>
      </c>
      <c r="C46" s="146" t="s">
        <v>878</v>
      </c>
      <c r="D46" s="146" t="s">
        <v>879</v>
      </c>
      <c r="E46" s="146" t="s">
        <v>379</v>
      </c>
    </row>
    <row r="47" spans="1:5" ht="14.25">
      <c r="A47" s="146"/>
      <c r="B47" s="146">
        <v>3</v>
      </c>
      <c r="C47" s="146" t="s">
        <v>880</v>
      </c>
      <c r="D47" s="146" t="s">
        <v>881</v>
      </c>
      <c r="E47" s="146" t="s">
        <v>379</v>
      </c>
    </row>
    <row r="48" spans="1:5" ht="14.25">
      <c r="A48" s="146"/>
      <c r="B48" s="146">
        <v>4</v>
      </c>
      <c r="C48" s="146" t="s">
        <v>882</v>
      </c>
      <c r="D48" s="146" t="s">
        <v>883</v>
      </c>
      <c r="E48" s="146" t="s">
        <v>379</v>
      </c>
    </row>
    <row r="49" spans="1:5" ht="14.25">
      <c r="A49" s="146"/>
      <c r="B49" s="146">
        <v>5</v>
      </c>
      <c r="C49" s="146" t="s">
        <v>884</v>
      </c>
      <c r="D49" s="146" t="s">
        <v>885</v>
      </c>
      <c r="E49" s="146" t="s">
        <v>379</v>
      </c>
    </row>
    <row r="50" spans="1:5" ht="14.25">
      <c r="A50" s="146"/>
      <c r="B50" s="146">
        <v>6</v>
      </c>
      <c r="C50" s="146" t="s">
        <v>886</v>
      </c>
      <c r="D50" s="146" t="s">
        <v>887</v>
      </c>
      <c r="E50" s="146" t="s">
        <v>379</v>
      </c>
    </row>
    <row r="51" spans="1:5" ht="14.25">
      <c r="A51" s="146"/>
      <c r="B51" s="146">
        <v>7</v>
      </c>
      <c r="C51" s="146" t="s">
        <v>888</v>
      </c>
      <c r="D51" s="146" t="s">
        <v>889</v>
      </c>
      <c r="E51" s="146" t="s">
        <v>379</v>
      </c>
    </row>
    <row r="52" spans="1:5" ht="14.25">
      <c r="A52" s="146"/>
      <c r="B52" s="146"/>
      <c r="C52" s="146"/>
      <c r="D52" s="146"/>
      <c r="E52" s="153"/>
    </row>
    <row r="53" spans="1:5" ht="14.25">
      <c r="A53" s="146">
        <v>11</v>
      </c>
      <c r="B53" s="179"/>
      <c r="C53" s="156" t="s">
        <v>890</v>
      </c>
      <c r="D53" s="179"/>
      <c r="E53" s="179"/>
    </row>
    <row r="54" spans="1:5" ht="14.25">
      <c r="A54" s="146"/>
      <c r="B54" s="179">
        <v>1</v>
      </c>
      <c r="C54" s="210" t="s">
        <v>261</v>
      </c>
      <c r="D54" s="210" t="s">
        <v>891</v>
      </c>
      <c r="E54" s="179" t="s">
        <v>249</v>
      </c>
    </row>
    <row r="55" spans="1:5" ht="14.25">
      <c r="A55" s="146"/>
      <c r="B55" s="179">
        <v>2</v>
      </c>
      <c r="C55" s="210" t="s">
        <v>892</v>
      </c>
      <c r="D55" s="210" t="s">
        <v>893</v>
      </c>
      <c r="E55" s="179" t="s">
        <v>249</v>
      </c>
    </row>
    <row r="56" spans="1:5" ht="14.25">
      <c r="A56" s="146"/>
      <c r="B56" s="179">
        <v>3</v>
      </c>
      <c r="C56" s="210" t="s">
        <v>894</v>
      </c>
      <c r="D56" s="210" t="s">
        <v>895</v>
      </c>
      <c r="E56" s="179" t="s">
        <v>249</v>
      </c>
    </row>
    <row r="57" spans="1:5" ht="25.5">
      <c r="A57" s="146"/>
      <c r="B57" s="179">
        <v>4</v>
      </c>
      <c r="C57" s="210" t="s">
        <v>896</v>
      </c>
      <c r="D57" s="210" t="s">
        <v>897</v>
      </c>
      <c r="E57" s="179" t="s">
        <v>249</v>
      </c>
    </row>
    <row r="58" spans="1:5" ht="14.25">
      <c r="A58" s="146"/>
      <c r="B58" s="179">
        <v>5</v>
      </c>
      <c r="C58" s="210" t="s">
        <v>898</v>
      </c>
      <c r="D58" s="210" t="s">
        <v>899</v>
      </c>
      <c r="E58" s="179" t="s">
        <v>249</v>
      </c>
    </row>
    <row r="59" spans="1:5" ht="14.25">
      <c r="A59" s="146"/>
      <c r="B59" s="146"/>
      <c r="C59" s="168"/>
      <c r="D59" s="168"/>
      <c r="E59" s="170"/>
    </row>
    <row r="60" spans="1:5" ht="14.25">
      <c r="A60" s="146">
        <v>12</v>
      </c>
      <c r="B60" s="146"/>
      <c r="C60" s="218" t="s">
        <v>900</v>
      </c>
      <c r="D60" s="168"/>
      <c r="E60" s="170"/>
    </row>
    <row r="61" spans="1:5" ht="14.25">
      <c r="A61" s="146"/>
      <c r="B61" s="159">
        <v>1</v>
      </c>
      <c r="C61" s="213" t="s">
        <v>901</v>
      </c>
      <c r="D61" s="213" t="s">
        <v>902</v>
      </c>
      <c r="E61" s="219" t="s">
        <v>310</v>
      </c>
    </row>
    <row r="62" spans="1:5" ht="14.25">
      <c r="A62" s="146"/>
      <c r="B62" s="159">
        <v>2</v>
      </c>
      <c r="C62" s="213" t="s">
        <v>903</v>
      </c>
      <c r="D62" s="213" t="s">
        <v>904</v>
      </c>
      <c r="E62" s="219" t="s">
        <v>310</v>
      </c>
    </row>
    <row r="63" spans="1:5" ht="14.25">
      <c r="A63" s="146"/>
      <c r="B63" s="159">
        <v>3</v>
      </c>
      <c r="C63" s="213" t="s">
        <v>905</v>
      </c>
      <c r="D63" s="213" t="s">
        <v>906</v>
      </c>
      <c r="E63" s="219" t="s">
        <v>310</v>
      </c>
    </row>
    <row r="64" spans="1:5" ht="14.25">
      <c r="A64" s="146"/>
      <c r="B64" s="172"/>
      <c r="C64" s="172"/>
      <c r="D64" s="172"/>
      <c r="E64" s="146"/>
    </row>
    <row r="65" spans="1:5" ht="15.75">
      <c r="A65" s="146">
        <v>13</v>
      </c>
      <c r="B65" s="151"/>
      <c r="C65" s="220" t="s">
        <v>907</v>
      </c>
      <c r="D65" s="151"/>
      <c r="E65" s="146"/>
    </row>
    <row r="66" spans="1:5" ht="14.25">
      <c r="A66" s="146"/>
      <c r="B66" s="146">
        <v>1</v>
      </c>
      <c r="C66" s="168" t="s">
        <v>908</v>
      </c>
      <c r="D66" s="168" t="s">
        <v>909</v>
      </c>
      <c r="E66" s="170" t="s">
        <v>336</v>
      </c>
    </row>
    <row r="67" spans="1:5" ht="14.25">
      <c r="A67" s="146"/>
      <c r="B67" s="146">
        <v>2</v>
      </c>
      <c r="C67" s="168" t="s">
        <v>910</v>
      </c>
      <c r="D67" s="168" t="s">
        <v>911</v>
      </c>
      <c r="E67" s="170" t="s">
        <v>336</v>
      </c>
    </row>
    <row r="68" spans="1:5" ht="14.25">
      <c r="A68" s="146"/>
      <c r="B68" s="146"/>
      <c r="C68" s="168"/>
      <c r="D68" s="168"/>
      <c r="E68" s="170"/>
    </row>
    <row r="69" spans="1:5" ht="14.25">
      <c r="A69" s="146">
        <v>14</v>
      </c>
      <c r="B69" s="146"/>
      <c r="C69" s="218" t="s">
        <v>912</v>
      </c>
      <c r="D69" s="168"/>
      <c r="E69" s="170"/>
    </row>
    <row r="70" spans="1:5" ht="14.25">
      <c r="A70" s="146"/>
      <c r="B70" s="146"/>
      <c r="C70" s="168" t="s">
        <v>913</v>
      </c>
      <c r="D70" s="168" t="s">
        <v>914</v>
      </c>
      <c r="E70" s="170"/>
    </row>
    <row r="71" spans="1:5" ht="14.25">
      <c r="A71" s="146"/>
      <c r="B71" s="146"/>
      <c r="C71" s="146" t="s">
        <v>915</v>
      </c>
      <c r="D71" s="146" t="s">
        <v>916</v>
      </c>
      <c r="E71" s="146"/>
    </row>
    <row r="72" spans="1:5" ht="14.25">
      <c r="A72" s="146"/>
      <c r="B72" s="146"/>
      <c r="C72" s="146" t="s">
        <v>917</v>
      </c>
      <c r="D72" s="146" t="s">
        <v>918</v>
      </c>
      <c r="E72" s="146"/>
    </row>
    <row r="73" spans="1:5" ht="14.25">
      <c r="A73" s="146"/>
      <c r="B73" s="146"/>
      <c r="C73" s="146"/>
      <c r="D73" s="146"/>
      <c r="E73" s="146"/>
    </row>
    <row r="74" spans="1:5" ht="14.25">
      <c r="A74" s="146">
        <v>15</v>
      </c>
      <c r="B74" s="179"/>
      <c r="C74" s="156" t="s">
        <v>919</v>
      </c>
      <c r="D74" s="179"/>
      <c r="E74" s="153"/>
    </row>
    <row r="75" spans="1:5" ht="14.25">
      <c r="A75" s="146"/>
      <c r="B75" s="179">
        <v>1</v>
      </c>
      <c r="C75" s="221" t="s">
        <v>920</v>
      </c>
      <c r="D75" s="221" t="s">
        <v>921</v>
      </c>
      <c r="E75" s="153" t="s">
        <v>358</v>
      </c>
    </row>
    <row r="76" spans="1:5" ht="14.25">
      <c r="A76" s="146"/>
      <c r="B76" s="179">
        <v>2</v>
      </c>
      <c r="C76" s="221" t="s">
        <v>922</v>
      </c>
      <c r="D76" s="221" t="s">
        <v>923</v>
      </c>
      <c r="E76" s="153" t="s">
        <v>358</v>
      </c>
    </row>
    <row r="77" spans="1:5" ht="14.25">
      <c r="A77" s="146"/>
      <c r="B77" s="179">
        <v>3</v>
      </c>
      <c r="C77" s="221" t="s">
        <v>924</v>
      </c>
      <c r="D77" s="221" t="s">
        <v>925</v>
      </c>
      <c r="E77" s="179" t="s">
        <v>358</v>
      </c>
    </row>
    <row r="78" spans="1:5" ht="14.25">
      <c r="A78" s="146"/>
      <c r="B78" s="179"/>
      <c r="C78" s="210"/>
      <c r="D78" s="210"/>
      <c r="E78" s="179"/>
    </row>
    <row r="79" spans="1:5" ht="15">
      <c r="A79" s="146">
        <v>16</v>
      </c>
      <c r="B79" s="146"/>
      <c r="C79" s="147" t="s">
        <v>926</v>
      </c>
      <c r="D79" s="146"/>
      <c r="E79" s="146"/>
    </row>
    <row r="80" spans="1:5" ht="14.25">
      <c r="A80" s="146"/>
      <c r="B80" s="146">
        <v>1</v>
      </c>
      <c r="C80" s="146" t="s">
        <v>927</v>
      </c>
      <c r="D80" s="146" t="s">
        <v>928</v>
      </c>
      <c r="E80" s="146" t="s">
        <v>471</v>
      </c>
    </row>
    <row r="81" spans="1:5" ht="14.25">
      <c r="A81" s="146"/>
      <c r="B81" s="146">
        <v>2</v>
      </c>
      <c r="C81" s="146" t="s">
        <v>929</v>
      </c>
      <c r="D81" s="146" t="s">
        <v>930</v>
      </c>
      <c r="E81" s="146" t="s">
        <v>471</v>
      </c>
    </row>
    <row r="82" spans="1:5" ht="14.25">
      <c r="A82" s="146"/>
      <c r="B82" s="146"/>
      <c r="C82" s="146"/>
      <c r="D82" s="146"/>
      <c r="E82" s="146"/>
    </row>
    <row r="83" spans="1:5" ht="14.25">
      <c r="A83" s="146"/>
      <c r="B83" s="146"/>
      <c r="C83" s="146"/>
      <c r="D83" s="146"/>
      <c r="E83" s="146"/>
    </row>
    <row r="84" spans="1:5" ht="14.25">
      <c r="A84" s="146">
        <v>17</v>
      </c>
      <c r="B84" s="179"/>
      <c r="C84" s="156" t="s">
        <v>931</v>
      </c>
      <c r="D84" s="179"/>
      <c r="E84" s="153"/>
    </row>
    <row r="85" spans="1:5" ht="14.25">
      <c r="A85" s="146"/>
      <c r="B85" s="179">
        <v>1</v>
      </c>
      <c r="C85" s="210" t="s">
        <v>932</v>
      </c>
      <c r="D85" s="210" t="s">
        <v>933</v>
      </c>
      <c r="E85" s="153" t="s">
        <v>934</v>
      </c>
    </row>
    <row r="86" spans="1:5" ht="14.25">
      <c r="A86" s="146"/>
      <c r="B86" s="179">
        <v>2</v>
      </c>
      <c r="C86" s="210" t="s">
        <v>935</v>
      </c>
      <c r="D86" s="210" t="s">
        <v>936</v>
      </c>
      <c r="E86" s="153" t="s">
        <v>934</v>
      </c>
    </row>
    <row r="87" spans="1:5" ht="14.25">
      <c r="A87" s="146"/>
      <c r="B87" s="179">
        <v>3</v>
      </c>
      <c r="C87" s="210" t="s">
        <v>935</v>
      </c>
      <c r="D87" s="210" t="s">
        <v>936</v>
      </c>
      <c r="E87" s="179" t="s">
        <v>934</v>
      </c>
    </row>
    <row r="88" spans="1:5" ht="14.25">
      <c r="A88" s="146"/>
      <c r="B88" s="179"/>
      <c r="C88" s="210"/>
      <c r="D88" s="210"/>
      <c r="E88" s="179"/>
    </row>
    <row r="89" spans="1:5" ht="14.25">
      <c r="A89" s="146">
        <v>18</v>
      </c>
      <c r="B89" s="179"/>
      <c r="C89" s="157" t="s">
        <v>937</v>
      </c>
      <c r="D89" s="210"/>
      <c r="E89" s="179"/>
    </row>
    <row r="90" spans="1:5" ht="14.25">
      <c r="A90" s="146"/>
      <c r="B90" s="179"/>
      <c r="C90" s="222" t="s">
        <v>938</v>
      </c>
      <c r="D90" s="222" t="s">
        <v>939</v>
      </c>
      <c r="E90" s="179" t="s">
        <v>486</v>
      </c>
    </row>
    <row r="91" spans="1:5" ht="14.25">
      <c r="A91" s="146"/>
      <c r="B91" s="146"/>
      <c r="C91" s="222" t="s">
        <v>940</v>
      </c>
      <c r="D91" s="222" t="s">
        <v>941</v>
      </c>
      <c r="E91" s="146" t="s">
        <v>486</v>
      </c>
    </row>
    <row r="92" spans="1:5" ht="14.25">
      <c r="A92" s="146"/>
      <c r="B92" s="146"/>
      <c r="C92" s="222" t="s">
        <v>942</v>
      </c>
      <c r="D92" s="222" t="s">
        <v>943</v>
      </c>
      <c r="E92" s="146" t="s">
        <v>486</v>
      </c>
    </row>
    <row r="93" spans="1:5" ht="14.25">
      <c r="A93" s="146"/>
      <c r="B93" s="146"/>
      <c r="C93" s="222" t="s">
        <v>944</v>
      </c>
      <c r="D93" s="222" t="s">
        <v>945</v>
      </c>
      <c r="E93" s="146" t="s">
        <v>486</v>
      </c>
    </row>
    <row r="94" spans="1:5" ht="14.25">
      <c r="A94" s="146"/>
      <c r="B94" s="146"/>
      <c r="C94" s="223"/>
      <c r="D94" s="223"/>
      <c r="E94" s="146"/>
    </row>
    <row r="95" spans="1:5" ht="15">
      <c r="A95" s="146">
        <v>19</v>
      </c>
      <c r="B95" s="146"/>
      <c r="C95" s="147" t="s">
        <v>946</v>
      </c>
      <c r="D95" s="146" t="s">
        <v>96</v>
      </c>
      <c r="E95" s="146"/>
    </row>
    <row r="96" spans="1:5" ht="14.25">
      <c r="A96" s="146"/>
      <c r="B96" s="146">
        <v>1</v>
      </c>
      <c r="C96" s="146" t="s">
        <v>947</v>
      </c>
      <c r="D96" s="146" t="s">
        <v>948</v>
      </c>
      <c r="E96" s="146" t="s">
        <v>949</v>
      </c>
    </row>
    <row r="97" spans="1:5" ht="14.25">
      <c r="A97" s="146"/>
      <c r="B97" s="146">
        <v>2</v>
      </c>
      <c r="C97" s="146" t="s">
        <v>950</v>
      </c>
      <c r="D97" s="146" t="s">
        <v>951</v>
      </c>
      <c r="E97" s="146" t="s">
        <v>949</v>
      </c>
    </row>
    <row r="98" spans="1:5" ht="14.25">
      <c r="A98" s="146"/>
      <c r="B98" s="146">
        <v>3</v>
      </c>
      <c r="C98" s="146" t="s">
        <v>952</v>
      </c>
      <c r="D98" s="146" t="s">
        <v>953</v>
      </c>
      <c r="E98" s="146" t="s">
        <v>949</v>
      </c>
    </row>
    <row r="99" spans="1:5" ht="14.25">
      <c r="A99" s="146"/>
      <c r="B99" s="146">
        <v>4</v>
      </c>
      <c r="C99" s="146" t="s">
        <v>954</v>
      </c>
      <c r="D99" s="146" t="s">
        <v>955</v>
      </c>
      <c r="E99" s="146" t="s">
        <v>949</v>
      </c>
    </row>
    <row r="100" spans="1:5" ht="14.25">
      <c r="A100" s="146"/>
      <c r="B100" s="146">
        <v>5</v>
      </c>
      <c r="C100" s="146" t="s">
        <v>956</v>
      </c>
      <c r="D100" s="146" t="s">
        <v>957</v>
      </c>
      <c r="E100" s="146" t="s">
        <v>949</v>
      </c>
    </row>
    <row r="101" spans="1:5" ht="14.25">
      <c r="A101" s="146"/>
      <c r="B101" s="146">
        <v>6</v>
      </c>
      <c r="C101" s="146" t="s">
        <v>958</v>
      </c>
      <c r="D101" s="146" t="s">
        <v>959</v>
      </c>
      <c r="E101" s="146" t="s">
        <v>949</v>
      </c>
    </row>
    <row r="102" spans="1:5" ht="14.25">
      <c r="A102" s="146"/>
      <c r="B102" s="146"/>
      <c r="C102" s="146"/>
      <c r="D102" s="146"/>
      <c r="E102" s="146"/>
    </row>
    <row r="103" spans="1:5" ht="15">
      <c r="A103" s="146">
        <v>20</v>
      </c>
      <c r="B103" s="146"/>
      <c r="C103" s="147" t="s">
        <v>960</v>
      </c>
      <c r="D103" s="146"/>
      <c r="E103" s="146"/>
    </row>
    <row r="104" spans="1:5" ht="14.25">
      <c r="A104" s="146"/>
      <c r="B104" s="146">
        <v>1</v>
      </c>
      <c r="C104" s="221" t="s">
        <v>961</v>
      </c>
      <c r="D104" s="221" t="s">
        <v>962</v>
      </c>
      <c r="E104" s="146" t="s">
        <v>552</v>
      </c>
    </row>
    <row r="105" spans="1:5" ht="14.25">
      <c r="A105" s="146"/>
      <c r="B105" s="146">
        <v>2</v>
      </c>
      <c r="C105" s="221" t="s">
        <v>963</v>
      </c>
      <c r="D105" s="221" t="s">
        <v>964</v>
      </c>
      <c r="E105" s="146" t="s">
        <v>552</v>
      </c>
    </row>
    <row r="106" spans="1:5" ht="14.25">
      <c r="A106" s="146"/>
      <c r="B106" s="146">
        <v>3</v>
      </c>
      <c r="C106" s="221" t="s">
        <v>965</v>
      </c>
      <c r="D106" s="221" t="s">
        <v>966</v>
      </c>
      <c r="E106" s="146" t="s">
        <v>552</v>
      </c>
    </row>
    <row r="107" spans="1:5" ht="14.25">
      <c r="A107" s="146"/>
      <c r="B107" s="146">
        <v>4</v>
      </c>
      <c r="C107" s="221" t="s">
        <v>967</v>
      </c>
      <c r="D107" s="221" t="s">
        <v>968</v>
      </c>
      <c r="E107" s="146" t="s">
        <v>552</v>
      </c>
    </row>
    <row r="108" spans="1:5" ht="14.25">
      <c r="A108" s="146"/>
      <c r="B108" s="146">
        <v>5</v>
      </c>
      <c r="C108" s="221" t="s">
        <v>969</v>
      </c>
      <c r="D108" s="221" t="s">
        <v>970</v>
      </c>
      <c r="E108" s="146" t="s">
        <v>552</v>
      </c>
    </row>
    <row r="109" spans="1:5" ht="14.25">
      <c r="A109" s="146"/>
      <c r="B109" s="146">
        <v>6</v>
      </c>
      <c r="C109" s="221" t="s">
        <v>576</v>
      </c>
      <c r="D109" s="221" t="s">
        <v>971</v>
      </c>
      <c r="E109" s="146" t="s">
        <v>552</v>
      </c>
    </row>
    <row r="110" spans="1:5" ht="14.25">
      <c r="A110" s="146"/>
      <c r="B110" s="146">
        <v>7</v>
      </c>
      <c r="C110" s="221" t="s">
        <v>972</v>
      </c>
      <c r="D110" s="221" t="s">
        <v>973</v>
      </c>
      <c r="E110" s="146" t="s">
        <v>552</v>
      </c>
    </row>
    <row r="111" spans="1:5" ht="14.25">
      <c r="A111" s="146"/>
      <c r="B111" s="146">
        <v>8</v>
      </c>
      <c r="C111" s="221" t="s">
        <v>974</v>
      </c>
      <c r="D111" s="221" t="s">
        <v>975</v>
      </c>
      <c r="E111" s="146" t="s">
        <v>552</v>
      </c>
    </row>
    <row r="112" spans="1:5" ht="14.25">
      <c r="A112" s="146"/>
      <c r="B112" s="146">
        <v>9</v>
      </c>
      <c r="C112" s="221" t="s">
        <v>967</v>
      </c>
      <c r="D112" s="221" t="s">
        <v>976</v>
      </c>
      <c r="E112" s="146" t="s">
        <v>552</v>
      </c>
    </row>
    <row r="113" spans="1:5" ht="14.25">
      <c r="A113" s="146"/>
      <c r="B113" s="146">
        <v>10</v>
      </c>
      <c r="C113" s="221" t="s">
        <v>977</v>
      </c>
      <c r="D113" s="221" t="s">
        <v>978</v>
      </c>
      <c r="E113" s="146" t="s">
        <v>552</v>
      </c>
    </row>
    <row r="114" spans="1:5" ht="14.25">
      <c r="A114" s="146"/>
      <c r="B114" s="146">
        <v>11</v>
      </c>
      <c r="C114" s="221" t="s">
        <v>979</v>
      </c>
      <c r="D114" s="221" t="s">
        <v>980</v>
      </c>
      <c r="E114" s="146" t="s">
        <v>552</v>
      </c>
    </row>
    <row r="115" spans="1:5" ht="14.25">
      <c r="A115" s="146"/>
      <c r="B115" s="146">
        <v>12</v>
      </c>
      <c r="C115" s="221" t="s">
        <v>977</v>
      </c>
      <c r="D115" s="221" t="s">
        <v>981</v>
      </c>
      <c r="E115" s="146" t="s">
        <v>552</v>
      </c>
    </row>
    <row r="116" spans="1:5" ht="14.25">
      <c r="A116" s="146"/>
      <c r="B116" s="146"/>
      <c r="C116" s="179"/>
      <c r="D116" s="179"/>
      <c r="E116" s="146"/>
    </row>
    <row r="117" spans="1:5" ht="15">
      <c r="A117" s="146">
        <v>21</v>
      </c>
      <c r="B117" s="146"/>
      <c r="C117" s="147" t="s">
        <v>982</v>
      </c>
      <c r="D117" s="146"/>
      <c r="E117" s="146"/>
    </row>
    <row r="118" spans="1:5" ht="14.25">
      <c r="A118" s="146"/>
      <c r="B118" s="146">
        <v>1</v>
      </c>
      <c r="C118" s="146" t="s">
        <v>983</v>
      </c>
      <c r="D118" s="146" t="s">
        <v>984</v>
      </c>
      <c r="E118" s="146" t="s">
        <v>612</v>
      </c>
    </row>
    <row r="119" spans="1:5" ht="14.25">
      <c r="A119" s="146"/>
      <c r="B119" s="146">
        <v>2</v>
      </c>
      <c r="C119" s="146" t="s">
        <v>985</v>
      </c>
      <c r="D119" s="146" t="s">
        <v>986</v>
      </c>
      <c r="E119" s="146" t="s">
        <v>612</v>
      </c>
    </row>
    <row r="120" spans="1:5" ht="14.25">
      <c r="A120" s="146"/>
      <c r="B120" s="146"/>
      <c r="C120" s="146"/>
      <c r="D120" s="146"/>
      <c r="E120" s="146"/>
    </row>
    <row r="121" spans="1:5" ht="15">
      <c r="A121" s="146">
        <v>22</v>
      </c>
      <c r="B121" s="146"/>
      <c r="C121" s="147" t="s">
        <v>987</v>
      </c>
      <c r="D121" s="146"/>
      <c r="E121" s="146"/>
    </row>
    <row r="122" spans="1:5" ht="14.25">
      <c r="A122" s="146"/>
      <c r="B122" s="146">
        <v>1</v>
      </c>
      <c r="C122" s="146" t="s">
        <v>988</v>
      </c>
      <c r="D122" s="146" t="s">
        <v>989</v>
      </c>
      <c r="E122" s="146" t="s">
        <v>619</v>
      </c>
    </row>
    <row r="123" spans="1:5" ht="14.25">
      <c r="A123" s="146"/>
      <c r="B123" s="146">
        <v>2</v>
      </c>
      <c r="C123" s="146" t="s">
        <v>990</v>
      </c>
      <c r="D123" s="146" t="s">
        <v>991</v>
      </c>
      <c r="E123" s="146" t="s">
        <v>619</v>
      </c>
    </row>
    <row r="124" spans="1:5" ht="14.25">
      <c r="A124" s="146"/>
      <c r="B124" s="146"/>
      <c r="C124" s="146"/>
      <c r="D124" s="146"/>
      <c r="E124" s="146"/>
    </row>
    <row r="125" spans="1:5" ht="15">
      <c r="A125" s="146">
        <v>23</v>
      </c>
      <c r="B125" s="146"/>
      <c r="C125" s="147" t="s">
        <v>992</v>
      </c>
      <c r="D125" s="146"/>
      <c r="E125" s="146"/>
    </row>
    <row r="126" spans="1:5" ht="14.25">
      <c r="A126" s="146"/>
      <c r="B126" s="146">
        <v>1</v>
      </c>
      <c r="C126" s="146" t="s">
        <v>993</v>
      </c>
      <c r="D126" s="146" t="s">
        <v>994</v>
      </c>
      <c r="E126" s="146"/>
    </row>
    <row r="127" spans="1:5" ht="14.25">
      <c r="A127" s="146"/>
      <c r="B127" s="146">
        <v>2</v>
      </c>
      <c r="C127" s="146" t="s">
        <v>995</v>
      </c>
      <c r="D127" s="146" t="s">
        <v>996</v>
      </c>
      <c r="E127" s="146"/>
    </row>
    <row r="128" spans="1:5" ht="14.25">
      <c r="A128" s="146"/>
      <c r="B128" s="146">
        <v>3</v>
      </c>
      <c r="C128" s="146" t="s">
        <v>462</v>
      </c>
      <c r="D128" s="146" t="s">
        <v>997</v>
      </c>
      <c r="E128" s="146"/>
    </row>
    <row r="129" spans="1:5" ht="14.25">
      <c r="A129" s="146"/>
      <c r="B129" s="146"/>
      <c r="C129" s="146"/>
      <c r="D129" s="146"/>
      <c r="E129" s="146"/>
    </row>
    <row r="130" spans="1:5" ht="15">
      <c r="A130" s="146">
        <v>24</v>
      </c>
      <c r="B130" s="146"/>
      <c r="C130" s="147" t="s">
        <v>998</v>
      </c>
      <c r="D130" s="146"/>
      <c r="E130" s="146"/>
    </row>
    <row r="131" spans="1:5" ht="14.25">
      <c r="A131" s="146"/>
      <c r="B131" s="146">
        <v>1</v>
      </c>
      <c r="C131" s="204" t="s">
        <v>999</v>
      </c>
      <c r="D131" s="224" t="s">
        <v>1000</v>
      </c>
      <c r="E131" s="146" t="s">
        <v>664</v>
      </c>
    </row>
    <row r="132" spans="1:5" ht="14.25">
      <c r="A132" s="146"/>
      <c r="B132" s="146">
        <v>2</v>
      </c>
      <c r="C132" s="190" t="s">
        <v>1001</v>
      </c>
      <c r="D132" s="225" t="s">
        <v>706</v>
      </c>
      <c r="E132" s="146" t="s">
        <v>664</v>
      </c>
    </row>
    <row r="133" spans="1:5" ht="14.25">
      <c r="A133" s="146"/>
      <c r="B133" s="151">
        <v>3</v>
      </c>
      <c r="C133" s="201" t="s">
        <v>1002</v>
      </c>
      <c r="D133" s="226" t="s">
        <v>1003</v>
      </c>
      <c r="E133" s="151" t="s">
        <v>664</v>
      </c>
    </row>
    <row r="134" spans="1:5" ht="14.25">
      <c r="A134" s="146"/>
      <c r="B134" s="146">
        <v>4</v>
      </c>
      <c r="C134" s="190" t="s">
        <v>1004</v>
      </c>
      <c r="D134" s="225" t="s">
        <v>1005</v>
      </c>
      <c r="E134" s="146" t="s">
        <v>664</v>
      </c>
    </row>
    <row r="135" spans="1:5" ht="14.25">
      <c r="A135" s="146"/>
      <c r="B135" s="146">
        <v>5</v>
      </c>
      <c r="C135" s="190" t="s">
        <v>1006</v>
      </c>
      <c r="D135" s="225" t="s">
        <v>1007</v>
      </c>
      <c r="E135" s="146" t="s">
        <v>664</v>
      </c>
    </row>
    <row r="136" spans="1:5" ht="14.25">
      <c r="A136" s="146"/>
      <c r="B136" s="146">
        <v>6</v>
      </c>
      <c r="C136" s="190" t="s">
        <v>1008</v>
      </c>
      <c r="D136" s="225" t="s">
        <v>1009</v>
      </c>
      <c r="E136" s="146" t="s">
        <v>664</v>
      </c>
    </row>
    <row r="137" spans="1:5" ht="14.25">
      <c r="A137" s="146"/>
      <c r="B137" s="146">
        <v>7</v>
      </c>
      <c r="C137" s="190" t="s">
        <v>722</v>
      </c>
      <c r="D137" s="225" t="s">
        <v>663</v>
      </c>
      <c r="E137" s="146" t="s">
        <v>664</v>
      </c>
    </row>
    <row r="138" spans="1:5" ht="14.25">
      <c r="A138" s="146"/>
      <c r="B138" s="146">
        <v>8</v>
      </c>
      <c r="C138" s="190" t="s">
        <v>1010</v>
      </c>
      <c r="D138" s="225" t="s">
        <v>1011</v>
      </c>
      <c r="E138" s="146" t="s">
        <v>664</v>
      </c>
    </row>
    <row r="139" spans="1:5" ht="14.25">
      <c r="A139" s="146"/>
      <c r="B139" s="146">
        <v>9</v>
      </c>
      <c r="C139" s="190" t="s">
        <v>1012</v>
      </c>
      <c r="D139" s="225" t="s">
        <v>1013</v>
      </c>
      <c r="E139" s="146" t="s">
        <v>664</v>
      </c>
    </row>
    <row r="140" spans="1:5" ht="14.25">
      <c r="A140" s="146"/>
      <c r="B140" s="146">
        <v>10</v>
      </c>
      <c r="C140" s="190" t="s">
        <v>1014</v>
      </c>
      <c r="D140" s="225" t="s">
        <v>1011</v>
      </c>
      <c r="E140" s="146" t="s">
        <v>664</v>
      </c>
    </row>
    <row r="141" spans="1:5" ht="14.25">
      <c r="A141" s="146"/>
      <c r="B141" s="146">
        <v>11</v>
      </c>
      <c r="C141" s="190" t="s">
        <v>1015</v>
      </c>
      <c r="D141" s="225" t="s">
        <v>1016</v>
      </c>
      <c r="E141" s="146" t="s">
        <v>664</v>
      </c>
    </row>
    <row r="142" spans="1:5" ht="14.25">
      <c r="A142" s="146"/>
      <c r="B142" s="146">
        <v>12</v>
      </c>
      <c r="C142" s="190" t="s">
        <v>1017</v>
      </c>
      <c r="D142" s="225" t="s">
        <v>666</v>
      </c>
      <c r="E142" s="146" t="s">
        <v>664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"/>
    </sheetView>
  </sheetViews>
  <sheetFormatPr defaultColWidth="8.625" defaultRowHeight="14.25"/>
  <cols>
    <col min="1" max="1" width="4.75390625" style="0" customWidth="1"/>
    <col min="2" max="2" width="4.375" style="0" customWidth="1"/>
    <col min="3" max="3" width="20.875" style="0" customWidth="1"/>
    <col min="4" max="4" width="22.125" style="0" customWidth="1"/>
    <col min="5" max="5" width="8.625" style="0" customWidth="1"/>
  </cols>
  <sheetData>
    <row r="1" spans="1:5" ht="15">
      <c r="A1" s="146"/>
      <c r="B1" s="146"/>
      <c r="C1" s="147" t="s">
        <v>1018</v>
      </c>
      <c r="D1" s="147" t="s">
        <v>96</v>
      </c>
      <c r="E1" s="146"/>
    </row>
    <row r="2" spans="1:5" ht="14.25">
      <c r="A2" s="146"/>
      <c r="B2" s="146"/>
      <c r="C2" s="146"/>
      <c r="D2" s="146"/>
      <c r="E2" s="146"/>
    </row>
    <row r="3" spans="1:5" ht="14.25">
      <c r="A3" s="146"/>
      <c r="B3" s="146">
        <v>1</v>
      </c>
      <c r="C3" s="146" t="s">
        <v>1019</v>
      </c>
      <c r="D3" s="146" t="s">
        <v>1020</v>
      </c>
      <c r="E3" s="146" t="s">
        <v>111</v>
      </c>
    </row>
    <row r="4" spans="1:5" ht="14.25">
      <c r="A4" s="146"/>
      <c r="B4" s="146">
        <v>2</v>
      </c>
      <c r="C4" s="148" t="s">
        <v>1021</v>
      </c>
      <c r="D4" s="148" t="s">
        <v>1022</v>
      </c>
      <c r="E4" s="146" t="s">
        <v>153</v>
      </c>
    </row>
    <row r="5" spans="1:5" ht="14.25">
      <c r="A5" s="146"/>
      <c r="B5" s="146">
        <v>3</v>
      </c>
      <c r="C5" s="146" t="s">
        <v>1023</v>
      </c>
      <c r="D5" s="146" t="s">
        <v>1024</v>
      </c>
      <c r="E5" s="146" t="s">
        <v>192</v>
      </c>
    </row>
    <row r="6" spans="1:5" ht="14.25">
      <c r="A6" s="146"/>
      <c r="B6" s="146">
        <v>4</v>
      </c>
      <c r="C6" s="146" t="s">
        <v>1025</v>
      </c>
      <c r="D6" s="146" t="s">
        <v>1026</v>
      </c>
      <c r="E6" s="146" t="s">
        <v>192</v>
      </c>
    </row>
    <row r="7" spans="1:5" ht="14.25">
      <c r="A7" s="146"/>
      <c r="B7" s="146">
        <v>5</v>
      </c>
      <c r="C7" s="146" t="s">
        <v>1027</v>
      </c>
      <c r="D7" s="146" t="s">
        <v>1028</v>
      </c>
      <c r="E7" s="146" t="s">
        <v>754</v>
      </c>
    </row>
    <row r="8" spans="1:5" ht="14.25">
      <c r="A8" s="146"/>
      <c r="B8" s="146">
        <v>6</v>
      </c>
      <c r="C8" s="146" t="s">
        <v>1029</v>
      </c>
      <c r="D8" s="146" t="s">
        <v>1030</v>
      </c>
      <c r="E8" s="146" t="s">
        <v>227</v>
      </c>
    </row>
    <row r="9" spans="1:5" ht="14.25">
      <c r="A9" s="146"/>
      <c r="B9" s="146">
        <v>7</v>
      </c>
      <c r="C9" s="146" t="s">
        <v>1031</v>
      </c>
      <c r="D9" s="146" t="s">
        <v>1032</v>
      </c>
      <c r="E9" s="146" t="s">
        <v>379</v>
      </c>
    </row>
    <row r="10" spans="1:5" ht="14.25">
      <c r="A10" s="146"/>
      <c r="B10" s="146">
        <v>8</v>
      </c>
      <c r="C10" s="151" t="s">
        <v>1033</v>
      </c>
      <c r="D10" s="151"/>
      <c r="E10" s="146" t="s">
        <v>249</v>
      </c>
    </row>
    <row r="11" spans="1:5" ht="14.25">
      <c r="A11" s="146"/>
      <c r="B11" s="163">
        <v>9</v>
      </c>
      <c r="C11" s="227" t="s">
        <v>1034</v>
      </c>
      <c r="D11" s="227" t="s">
        <v>1035</v>
      </c>
      <c r="E11" s="170" t="s">
        <v>336</v>
      </c>
    </row>
    <row r="12" spans="1:5" ht="14.25">
      <c r="A12" s="146"/>
      <c r="B12" s="146">
        <v>10</v>
      </c>
      <c r="C12" s="228" t="s">
        <v>1036</v>
      </c>
      <c r="D12" s="228" t="s">
        <v>1037</v>
      </c>
      <c r="E12" s="146" t="s">
        <v>358</v>
      </c>
    </row>
    <row r="13" spans="1:5" ht="14.25">
      <c r="A13" s="146"/>
      <c r="B13" s="146">
        <v>11</v>
      </c>
      <c r="C13" s="210" t="s">
        <v>1038</v>
      </c>
      <c r="D13" s="210" t="s">
        <v>1039</v>
      </c>
      <c r="E13" s="146" t="s">
        <v>444</v>
      </c>
    </row>
    <row r="14" spans="1:5" ht="14.25">
      <c r="A14" s="146"/>
      <c r="B14" s="146">
        <v>12</v>
      </c>
      <c r="C14" s="146" t="s">
        <v>1040</v>
      </c>
      <c r="D14" s="146" t="s">
        <v>1041</v>
      </c>
      <c r="E14" s="146" t="s">
        <v>949</v>
      </c>
    </row>
    <row r="15" spans="1:5" ht="14.25">
      <c r="A15" s="146"/>
      <c r="B15" s="146">
        <v>13</v>
      </c>
      <c r="C15" s="146" t="s">
        <v>449</v>
      </c>
      <c r="D15" s="146" t="s">
        <v>1042</v>
      </c>
      <c r="E15" s="146" t="s">
        <v>1043</v>
      </c>
    </row>
    <row r="16" spans="1:5" ht="14.25">
      <c r="A16" s="146"/>
      <c r="B16" s="146">
        <v>14</v>
      </c>
      <c r="C16" s="146" t="s">
        <v>1044</v>
      </c>
      <c r="D16" s="146" t="s">
        <v>1045</v>
      </c>
      <c r="E16" s="146" t="s">
        <v>664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8.625" defaultRowHeight="14.25"/>
  <cols>
    <col min="1" max="1" width="25.375" style="0" customWidth="1"/>
    <col min="2" max="2" width="13.25390625" style="0" customWidth="1"/>
    <col min="3" max="3" width="14.625" style="0" customWidth="1"/>
    <col min="4" max="4" width="18.625" style="0" customWidth="1"/>
    <col min="5" max="5" width="10.375" style="0" customWidth="1"/>
    <col min="6" max="6" width="8.625" style="0" customWidth="1"/>
  </cols>
  <sheetData>
    <row r="1" spans="1:5" ht="15.75">
      <c r="A1" s="229" t="s">
        <v>1046</v>
      </c>
      <c r="B1" s="230" t="s">
        <v>1047</v>
      </c>
      <c r="C1" s="230" t="s">
        <v>1048</v>
      </c>
      <c r="D1" s="231" t="s">
        <v>1049</v>
      </c>
      <c r="E1" s="231" t="s">
        <v>105</v>
      </c>
    </row>
    <row r="2" spans="1:5" ht="15.75">
      <c r="A2" s="232"/>
      <c r="B2" s="233"/>
      <c r="C2" s="230"/>
      <c r="D2" s="230"/>
      <c r="E2" s="230"/>
    </row>
    <row r="3" spans="1:5" ht="15.75">
      <c r="A3" s="234" t="s">
        <v>1050</v>
      </c>
      <c r="B3" s="233"/>
      <c r="C3" s="230"/>
      <c r="D3" s="230"/>
      <c r="E3" s="230"/>
    </row>
    <row r="4" spans="1:5" ht="15.75">
      <c r="A4" s="234" t="s">
        <v>1051</v>
      </c>
      <c r="B4" s="230" t="s">
        <v>1052</v>
      </c>
      <c r="C4" s="230" t="s">
        <v>1053</v>
      </c>
      <c r="D4" s="231" t="s">
        <v>1054</v>
      </c>
      <c r="E4" s="231" t="s">
        <v>105</v>
      </c>
    </row>
    <row r="5" spans="1:5" ht="15.75">
      <c r="A5" s="234" t="s">
        <v>1051</v>
      </c>
      <c r="B5" s="230" t="s">
        <v>1055</v>
      </c>
      <c r="C5" s="230" t="s">
        <v>580</v>
      </c>
      <c r="D5" s="231" t="s">
        <v>1056</v>
      </c>
      <c r="E5" s="231" t="s">
        <v>105</v>
      </c>
    </row>
    <row r="6" spans="1:5" ht="15.75">
      <c r="A6" s="235" t="s">
        <v>1057</v>
      </c>
      <c r="B6" s="230" t="s">
        <v>1058</v>
      </c>
      <c r="C6" s="230" t="s">
        <v>1059</v>
      </c>
      <c r="D6" s="231" t="s">
        <v>1060</v>
      </c>
      <c r="E6" s="231" t="s">
        <v>13</v>
      </c>
    </row>
    <row r="7" spans="1:5" ht="15.75">
      <c r="A7" s="234" t="s">
        <v>1061</v>
      </c>
      <c r="B7" s="230" t="s">
        <v>1062</v>
      </c>
      <c r="C7" s="230" t="s">
        <v>1063</v>
      </c>
      <c r="D7" s="231" t="s">
        <v>1064</v>
      </c>
      <c r="E7" s="231" t="s">
        <v>105</v>
      </c>
    </row>
    <row r="8" spans="1:5" ht="15.75">
      <c r="A8" s="235" t="s">
        <v>1065</v>
      </c>
      <c r="B8" s="236" t="s">
        <v>1066</v>
      </c>
      <c r="C8" s="237" t="s">
        <v>1067</v>
      </c>
      <c r="D8" s="236" t="s">
        <v>1068</v>
      </c>
      <c r="E8" s="236" t="s">
        <v>13</v>
      </c>
    </row>
    <row r="9" spans="1:5" ht="15.75">
      <c r="A9" s="234" t="s">
        <v>1069</v>
      </c>
      <c r="B9" s="236" t="s">
        <v>1070</v>
      </c>
      <c r="C9" s="230" t="s">
        <v>1071</v>
      </c>
      <c r="D9" s="230" t="s">
        <v>1072</v>
      </c>
      <c r="E9" s="230" t="s">
        <v>105</v>
      </c>
    </row>
    <row r="10" spans="1:5" ht="15.75">
      <c r="A10" s="234" t="s">
        <v>1069</v>
      </c>
      <c r="B10" s="230" t="s">
        <v>1066</v>
      </c>
      <c r="C10" s="230" t="s">
        <v>935</v>
      </c>
      <c r="D10" s="230" t="s">
        <v>1073</v>
      </c>
      <c r="E10" s="230" t="s">
        <v>105</v>
      </c>
    </row>
    <row r="11" spans="1:5" ht="15.75">
      <c r="A11" s="234" t="s">
        <v>1074</v>
      </c>
      <c r="B11" s="230" t="s">
        <v>1075</v>
      </c>
      <c r="C11" s="230" t="s">
        <v>1076</v>
      </c>
      <c r="D11" s="230" t="s">
        <v>1077</v>
      </c>
      <c r="E11" s="230" t="s">
        <v>13</v>
      </c>
    </row>
    <row r="12" spans="1:5" ht="15.75">
      <c r="A12" s="234" t="s">
        <v>1074</v>
      </c>
      <c r="B12" s="230" t="s">
        <v>1078</v>
      </c>
      <c r="C12" s="230" t="s">
        <v>1079</v>
      </c>
      <c r="D12" s="230" t="s">
        <v>1080</v>
      </c>
      <c r="E12" s="230" t="s">
        <v>105</v>
      </c>
    </row>
  </sheetData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Tiborbox</dc:creator>
  <cp:keywords/>
  <dc:description/>
  <cp:lastModifiedBy>Tiborbox</cp:lastModifiedBy>
  <cp:lastPrinted>2017-03-28T14:28:57Z</cp:lastPrinted>
  <dcterms:created xsi:type="dcterms:W3CDTF">2021-08-02T06:53:47Z</dcterms:created>
  <dcterms:modified xsi:type="dcterms:W3CDTF">2021-08-04T17:53:22Z</dcterms:modified>
  <cp:category/>
  <cp:version/>
  <cp:contentType/>
  <cp:contentStatus/>
  <cp:revision>3</cp:revision>
</cp:coreProperties>
</file>